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310" windowHeight="7020" activeTab="0"/>
  </bookViews>
  <sheets>
    <sheet name="Phiếu đăng ký tham gia TNTT" sheetId="1" r:id="rId1"/>
    <sheet name="Sheet1" sheetId="2" r:id="rId2"/>
  </sheets>
  <definedNames>
    <definedName name="_xlnm.Print_Area" localSheetId="0">'Phiếu đăng ký tham gia TNTT'!$A$1:$M$68</definedName>
    <definedName name="_xlnm.Print_Titles" localSheetId="0">'Phiếu đăng ký tham gia TNTT'!$27:$27</definedName>
  </definedNames>
  <calcPr fullCalcOnLoad="1"/>
</workbook>
</file>

<file path=xl/sharedStrings.xml><?xml version="1.0" encoding="utf-8"?>
<sst xmlns="http://schemas.openxmlformats.org/spreadsheetml/2006/main" count="112" uniqueCount="92">
  <si>
    <t>A</t>
  </si>
  <si>
    <t>Thông tin phòng thí nghiệm (PTN)</t>
  </si>
  <si>
    <t>B</t>
  </si>
  <si>
    <t>Chuyển khoản</t>
  </si>
  <si>
    <t>Không</t>
  </si>
  <si>
    <t>Địa chỉ (Nếu khác mục 3):</t>
  </si>
  <si>
    <t>Chính sách đăng ký tham gia</t>
  </si>
  <si>
    <t>Thời gian nhận đăng ký:</t>
  </si>
  <si>
    <t>Sau khi nhận được phiếu đăng ký, Ban tổ chức sẽ gửi thông tin xác nhận đến PTN qua e-mail được cung cấp ở mục 5. Nếu không nhận được e-mail xác nhận, đề nghị PTN chủ động liên hệ với Ban tổ chức qua điện thoại.</t>
  </si>
  <si>
    <t xml:space="preserve">Theo chính sách bảo mật, Ban tổ chức chỉ thông báo kết quả tham gia TNTT, mã số PTN… cho người liên hệ, e-mail, địa chỉ được cung cấp ở mục 5. </t>
  </si>
  <si>
    <t>Tất cả thông tin liên quan đến chương trình TNTT sẽ được thông báo qua e-mail, số điện thoại được cung cấp ở mục 5.</t>
  </si>
  <si>
    <t>Thay đổi hoặc hủy chương trình (dựa trên yêu cầu bằng văn bản hoặc e-mail của PTN)</t>
  </si>
  <si>
    <t>-</t>
  </si>
  <si>
    <t>Hủy chương trình tham gia sau khi Ban tổ chức đã gửi mẫu: cần có công văn xác nhận của đơn vị.</t>
  </si>
  <si>
    <t>Thay đổi địa chỉ nhận mẫu sau khi Ban tổ chức đã gửi mẫu: thu 100 % phí vận chuyển khi gửi lại mẫu.</t>
  </si>
  <si>
    <t>Hủy đăng ký khi đã hết thời hạn nhận/hủy đăng ký nhưng Ban tổ chức chưa gửi mẫu: thu 20 % phí tham gia/chương trình.</t>
  </si>
  <si>
    <t>Hủy đăng ký sau khi Ban tổ chức đã gửi mẫu: thu 50% phí tham gia/chương trình.</t>
  </si>
  <si>
    <t>Đại diện đơn vị</t>
  </si>
  <si>
    <t>Đại diện Phòng thí nghiệm</t>
  </si>
  <si>
    <t>(Họ tên/ Chức vụ)</t>
  </si>
  <si>
    <t>PTN có trách nhiệm đảm bảo tính xác thực các thông tin đã cung cấp trong phiếu đăng ký. Đề nghị PTN ký tên, đóng dấu và ghi rõ (đánh dấu chọn 1) tên chỉ tiêu cần tham gia vào phiếu đăng ký trước khi gửi về cho Ban tổ chức.</t>
  </si>
  <si>
    <t>Tên đơn vị:</t>
  </si>
  <si>
    <t>Tên PTN:</t>
  </si>
  <si>
    <t>Địa chỉ liên lạc:</t>
  </si>
  <si>
    <t>Điện thoại:</t>
  </si>
  <si>
    <t>Người liên hệ:</t>
  </si>
  <si>
    <t>Tên người liên hệ 1:</t>
  </si>
  <si>
    <t>Email:</t>
  </si>
  <si>
    <t>Fax:</t>
  </si>
  <si>
    <t>Chức vụ:</t>
  </si>
  <si>
    <t>Tên người liên hệ 2:</t>
  </si>
  <si>
    <t>Địa chỉ nhận mẫu (Nếu khác mục 3):</t>
  </si>
  <si>
    <t>Thông tin thanh toán (Đối với các chương trình thu phí):</t>
  </si>
  <si>
    <t>Hình thức thanh toán:</t>
  </si>
  <si>
    <t>Thực hiện hợp đồng:</t>
  </si>
  <si>
    <t>Thông tin thể hiện trên hóa đơn:</t>
  </si>
  <si>
    <t>Tên đơn vị (Nếu khác mục 1):</t>
  </si>
  <si>
    <t>Mã số thuế:</t>
  </si>
  <si>
    <t>Thông tin khác (Nếu có):</t>
  </si>
  <si>
    <t>Thông tin đăng ký:</t>
  </si>
  <si>
    <t>Tiền mặt</t>
  </si>
  <si>
    <t>Có</t>
  </si>
  <si>
    <t>Nội dung yêu cầu khác:</t>
  </si>
  <si>
    <t>TỔNG SỐ:</t>
  </si>
  <si>
    <t>CHƯƠNG TRÌNH ĐĂNG KÝ</t>
  </si>
  <si>
    <t>PHÍ THAM GIA</t>
  </si>
  <si>
    <t>SỐ CHỈ TIÊU THAM GIA:</t>
  </si>
  <si>
    <t>Phí tham gia đã bao gồm thuế giá trị gia tăng và phí vận chuyển (đối với các PTN tham gia có trả phí)</t>
  </si>
  <si>
    <t>E</t>
  </si>
  <si>
    <t>D</t>
  </si>
  <si>
    <t>Phí tham gia chương trình</t>
  </si>
  <si>
    <t>I</t>
  </si>
  <si>
    <t>Thức ăn chăn nuôi</t>
  </si>
  <si>
    <t>Thức ăn chăn nuôi</t>
  </si>
  <si>
    <t>II</t>
  </si>
  <si>
    <t>Thực phẩm chức năng/ Thực phẩm bảo vệ sức khỏe/ Thực phẩm bổ sung</t>
  </si>
  <si>
    <t>Thực phẩm chức năng</t>
  </si>
  <si>
    <t>Xuất hóa đơn trước</t>
  </si>
  <si>
    <t>Khác</t>
  </si>
  <si>
    <r>
      <t xml:space="preserve">Nền mẫu/ </t>
    </r>
    <r>
      <rPr>
        <b/>
        <i/>
        <sz val="12"/>
        <rFont val="Times New Roman"/>
        <family val="1"/>
      </rPr>
      <t>Sample matrix</t>
    </r>
  </si>
  <si>
    <r>
      <t xml:space="preserve">Chỉ tiêu đăng ký/ 
</t>
    </r>
    <r>
      <rPr>
        <b/>
        <i/>
        <sz val="12"/>
        <rFont val="Times New Roman"/>
        <family val="1"/>
      </rPr>
      <t xml:space="preserve">Test parameter  </t>
    </r>
  </si>
  <si>
    <r>
      <rPr>
        <b/>
        <i/>
        <u val="single"/>
        <sz val="12"/>
        <rFont val="Times New Roman"/>
        <family val="1"/>
      </rPr>
      <t>Lưu ý:</t>
    </r>
    <r>
      <rPr>
        <b/>
        <i/>
        <sz val="12"/>
        <rFont val="Times New Roman"/>
        <family val="1"/>
      </rPr>
      <t xml:space="preserve">  </t>
    </r>
  </si>
  <si>
    <r>
      <t xml:space="preserve">TT/ </t>
    </r>
    <r>
      <rPr>
        <b/>
        <i/>
        <sz val="12"/>
        <rFont val="Times New Roman"/>
        <family val="1"/>
      </rPr>
      <t>No.</t>
    </r>
  </si>
  <si>
    <r>
      <t xml:space="preserve">Thời gian thực hiện/
</t>
    </r>
    <r>
      <rPr>
        <b/>
        <i/>
        <sz val="11.5"/>
        <rFont val="Times New Roman"/>
        <family val="1"/>
      </rPr>
      <t>Implement time</t>
    </r>
  </si>
  <si>
    <r>
      <t xml:space="preserve">Phí tham gia (VNĐ)/
</t>
    </r>
    <r>
      <rPr>
        <b/>
        <i/>
        <sz val="11.5"/>
        <rFont val="Times New Roman"/>
        <family val="1"/>
      </rPr>
      <t>Participation fee</t>
    </r>
  </si>
  <si>
    <t>III</t>
  </si>
  <si>
    <t>Thực phẩm</t>
  </si>
  <si>
    <t>1,500,000/chỉ tiêu. Từ chỉ tiêu thứ 2 thu thêm 200,000/chỉ tiêu</t>
  </si>
  <si>
    <t>PHIẾU ĐĂNG KÝ THAM GIA TNTT THÁNG 5 NĂM 2022</t>
  </si>
  <si>
    <t>PTN chúng tôi đăng ký tham  gia các chương trình TNTT tháng 5 năm 2022 do Viện Kiểm nghiệm an toàn vệ sinh thực phẩm quốc gia tổ chức như sau:</t>
  </si>
  <si>
    <t>Beta Glucan 1.3, 1.6</t>
  </si>
  <si>
    <t>Beta Glucan tổng</t>
  </si>
  <si>
    <t>Betan Glucanase</t>
  </si>
  <si>
    <t>Flavanol glycoside</t>
  </si>
  <si>
    <t>Tháng 5</t>
  </si>
  <si>
    <t>Thịt</t>
  </si>
  <si>
    <t>Dầu thực vật</t>
  </si>
  <si>
    <t>Chỉ số peroxide</t>
  </si>
  <si>
    <t>Chỉ số iod</t>
  </si>
  <si>
    <t>Chỉ số acid</t>
  </si>
  <si>
    <t>IV</t>
  </si>
  <si>
    <t>Ca</t>
  </si>
  <si>
    <t>Ba</t>
  </si>
  <si>
    <t>Sb</t>
  </si>
  <si>
    <t>Cr</t>
  </si>
  <si>
    <t>Nước</t>
  </si>
  <si>
    <t>2,000,000/2 chỉ tiêu. Từ chỉ tiêu thứ 3: 200,000/chỉ tiêu</t>
  </si>
  <si>
    <t>Streptomycin</t>
  </si>
  <si>
    <t>Gentamycin</t>
  </si>
  <si>
    <t>Kháng sinh nhóm aminosid</t>
  </si>
  <si>
    <t>Trước 15/5/2022</t>
  </si>
  <si>
    <r>
      <t xml:space="preserve">Khoa Đảm bảo chất lượng - Viện Kiểm nghiệm an toàn vệ sinh thực phẩm quốc gia
Địa chỉ: Số 65 Phạm Thận Duật - Mai Dịch - Cầu Giấy - Hà Nội
Đầu mối liên hệ: Ms. Hoàng Thị Thúy
Điện thoại: 024.32262251                                      Mobile: 0983739653
Email: </t>
    </r>
    <r>
      <rPr>
        <i/>
        <sz val="12"/>
        <rFont val="Times New Roman"/>
        <family val="1"/>
      </rPr>
      <t>ptp.rm@nifc.gov.vn</t>
    </r>
    <r>
      <rPr>
        <sz val="12"/>
        <rFont val="Times New Roman"/>
        <family val="1"/>
      </rPr>
      <t xml:space="preserve">
Website: www.nifc.gov.vn</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</si>
</sst>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55">
    <font>
      <sz val="11"/>
      <color theme="1"/>
      <name val="Calibri"/>
      <family val="2"/>
    </font>
    <font>
      <sz val="11"/>
      <color indexed="8"/>
      <name val="Calibri"/>
      <family val="2"/>
    </font>
    <font>
      <sz val="8"/>
      <name val="Calibri"/>
      <family val="2"/>
    </font>
    <font>
      <sz val="12.5"/>
      <name val="Times New Roman"/>
      <family val="1"/>
    </font>
    <font>
      <b/>
      <sz val="14"/>
      <name val="Times New Roman"/>
      <family val="1"/>
    </font>
    <font>
      <sz val="12"/>
      <name val="Times New Roman"/>
      <family val="1"/>
    </font>
    <font>
      <b/>
      <sz val="15"/>
      <name val="Times New Roman"/>
      <family val="1"/>
    </font>
    <font>
      <sz val="13"/>
      <name val="Times New Roman"/>
      <family val="1"/>
    </font>
    <font>
      <b/>
      <sz val="12"/>
      <name val="Times New Roman"/>
      <family val="1"/>
    </font>
    <font>
      <sz val="12"/>
      <name val="Calibri"/>
      <family val="2"/>
    </font>
    <font>
      <sz val="11.5"/>
      <name val="Times New Roman"/>
      <family val="1"/>
    </font>
    <font>
      <i/>
      <sz val="11"/>
      <name val="Times New Roman"/>
      <family val="1"/>
    </font>
    <font>
      <b/>
      <sz val="13"/>
      <name val="Times New Roman"/>
      <family val="1"/>
    </font>
    <font>
      <sz val="11"/>
      <name val="Times New Roman"/>
      <family val="1"/>
    </font>
    <font>
      <b/>
      <i/>
      <sz val="12"/>
      <name val="Times New Roman"/>
      <family val="1"/>
    </font>
    <font>
      <b/>
      <sz val="12.5"/>
      <name val="Times New Roman"/>
      <family val="1"/>
    </font>
    <font>
      <b/>
      <i/>
      <u val="single"/>
      <sz val="12"/>
      <name val="Times New Roman"/>
      <family val="1"/>
    </font>
    <font>
      <i/>
      <sz val="12"/>
      <name val="Times New Roman"/>
      <family val="1"/>
    </font>
    <font>
      <b/>
      <i/>
      <sz val="11.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D13F"/>
        <bgColor indexed="64"/>
      </patternFill>
    </fill>
    <fill>
      <patternFill patternType="solid">
        <fgColor theme="3" tint="0.7999799847602844"/>
        <bgColor indexed="64"/>
      </patternFill>
    </fill>
    <fill>
      <patternFill patternType="solid">
        <fgColor theme="0"/>
        <bgColor indexed="64"/>
      </patternFill>
    </fill>
    <fill>
      <patternFill patternType="solid">
        <fgColor rgb="FFFFC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right style="medium">
        <color theme="0"/>
      </right>
      <top/>
      <bottom/>
    </border>
    <border>
      <left/>
      <right style="thin"/>
      <top style="thin"/>
      <bottom style="thin"/>
    </border>
    <border>
      <left style="thin"/>
      <right style="thin"/>
      <top/>
      <bottom/>
    </border>
    <border>
      <left style="thin"/>
      <right/>
      <top style="thin"/>
      <bottom style="thin"/>
    </border>
    <border>
      <left/>
      <right/>
      <top/>
      <bottom style="thin"/>
    </border>
    <border>
      <left style="medium">
        <color theme="0"/>
      </left>
      <right/>
      <top/>
      <bottom/>
    </border>
    <border>
      <left/>
      <right/>
      <top style="medium">
        <color theme="0"/>
      </top>
      <bottom/>
    </border>
    <border>
      <left/>
      <right/>
      <top/>
      <bottom style="medium">
        <color theme="0"/>
      </bottom>
    </border>
    <border>
      <left style="medium">
        <color theme="0"/>
      </left>
      <right/>
      <top style="medium">
        <color theme="0"/>
      </top>
      <bottom style="medium">
        <color theme="0"/>
      </bottom>
    </border>
    <border>
      <left/>
      <right/>
      <top style="medium">
        <color theme="0"/>
      </top>
      <bottom style="medium">
        <color theme="0"/>
      </bottom>
    </border>
    <border>
      <left style="thin"/>
      <right/>
      <top style="thin"/>
      <bottom/>
    </border>
    <border>
      <left/>
      <right/>
      <top style="thin"/>
      <bottom/>
    </border>
    <border>
      <left/>
      <right style="thin"/>
      <top style="thin"/>
      <bottom/>
    </border>
    <border>
      <left style="thin"/>
      <right/>
      <top/>
      <bottom style="thin"/>
    </border>
    <border>
      <left style="thin"/>
      <right style="thin"/>
      <top/>
      <bottom style="thin"/>
    </border>
    <border>
      <left/>
      <right style="thin"/>
      <top/>
      <bottom/>
    </border>
    <border>
      <left/>
      <right style="thin"/>
      <top/>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2">
    <xf numFmtId="0" fontId="0" fillId="0" borderId="0" xfId="0" applyFont="1" applyAlignment="1">
      <alignment/>
    </xf>
    <xf numFmtId="0" fontId="3"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7" fillId="0" borderId="0" xfId="0" applyFont="1" applyFill="1" applyAlignment="1" applyProtection="1">
      <alignment horizontal="center" vertical="center" wrapText="1"/>
      <protection locked="0"/>
    </xf>
    <xf numFmtId="0" fontId="8"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vertical="center" wrapText="1"/>
      <protection/>
    </xf>
    <xf numFmtId="0" fontId="7" fillId="0" borderId="0" xfId="0" applyFont="1" applyFill="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12" fillId="0" borderId="0" xfId="0" applyFont="1" applyFill="1" applyAlignment="1" applyProtection="1">
      <alignment horizontal="center" vertical="center" wrapText="1"/>
      <protection/>
    </xf>
    <xf numFmtId="0" fontId="5" fillId="0" borderId="0" xfId="0" applyFont="1" applyFill="1" applyAlignment="1" applyProtection="1" quotePrefix="1">
      <alignment horizontal="center" vertical="top" wrapText="1"/>
      <protection/>
    </xf>
    <xf numFmtId="0" fontId="5" fillId="0" borderId="0" xfId="0" applyFont="1" applyFill="1" applyAlignment="1" applyProtection="1" quotePrefix="1">
      <alignment horizontal="center" vertical="center" wrapText="1"/>
      <protection/>
    </xf>
    <xf numFmtId="0" fontId="5" fillId="0" borderId="0" xfId="0" applyFont="1" applyFill="1" applyAlignment="1" applyProtection="1">
      <alignment horizontal="center" vertical="center" wrapText="1"/>
      <protection locked="0"/>
    </xf>
    <xf numFmtId="164" fontId="5" fillId="0" borderId="10" xfId="42" applyNumberFormat="1" applyFont="1" applyFill="1" applyBorder="1" applyAlignment="1" applyProtection="1">
      <alignment vertical="center" wrapText="1"/>
      <protection/>
    </xf>
    <xf numFmtId="0" fontId="15" fillId="33" borderId="10" xfId="0" applyFont="1" applyFill="1" applyBorder="1" applyAlignment="1" applyProtection="1">
      <alignment horizontal="center" vertical="center" wrapText="1"/>
      <protection/>
    </xf>
    <xf numFmtId="0" fontId="8" fillId="34" borderId="10"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wrapText="1"/>
      <protection/>
    </xf>
    <xf numFmtId="0" fontId="5" fillId="0" borderId="0"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12" fillId="0" borderId="0" xfId="0" applyFont="1" applyFill="1" applyAlignment="1" applyProtection="1">
      <alignment horizontal="center" vertical="center" wrapText="1"/>
      <protection locked="0"/>
    </xf>
    <xf numFmtId="0" fontId="54" fillId="0" borderId="14" xfId="0" applyFont="1" applyFill="1" applyBorder="1" applyAlignment="1" applyProtection="1">
      <alignment vertical="center" wrapText="1"/>
      <protection locked="0"/>
    </xf>
    <xf numFmtId="0" fontId="54" fillId="0" borderId="10" xfId="0" applyFont="1" applyFill="1" applyBorder="1" applyAlignment="1" applyProtection="1">
      <alignment vertical="center" wrapText="1"/>
      <protection locked="0"/>
    </xf>
    <xf numFmtId="164" fontId="5" fillId="0" borderId="11" xfId="42" applyNumberFormat="1" applyFont="1" applyFill="1" applyBorder="1" applyAlignment="1" applyProtection="1">
      <alignment horizontal="center" vertical="center" wrapText="1"/>
      <protection/>
    </xf>
    <xf numFmtId="0" fontId="3" fillId="0" borderId="10" xfId="0" applyFont="1" applyFill="1" applyBorder="1" applyAlignment="1" applyProtection="1" quotePrefix="1">
      <alignment horizontal="left" vertical="center" wrapText="1"/>
      <protection/>
    </xf>
    <xf numFmtId="0" fontId="3" fillId="35" borderId="15" xfId="0" applyFont="1" applyFill="1" applyBorder="1" applyAlignment="1" applyProtection="1">
      <alignment horizontal="center" vertical="center" wrapText="1"/>
      <protection/>
    </xf>
    <xf numFmtId="0" fontId="3" fillId="0" borderId="10" xfId="0" applyFont="1" applyFill="1" applyBorder="1" applyAlignment="1" applyProtection="1" quotePrefix="1">
      <alignment horizontal="center" vertical="center" wrapText="1"/>
      <protection/>
    </xf>
    <xf numFmtId="0" fontId="15" fillId="36" borderId="15" xfId="0"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xf>
    <xf numFmtId="0" fontId="3" fillId="35" borderId="12" xfId="0" applyFont="1" applyFill="1" applyBorder="1" applyAlignment="1" applyProtection="1">
      <alignment vertical="center" wrapText="1"/>
      <protection/>
    </xf>
    <xf numFmtId="0" fontId="3" fillId="35" borderId="14" xfId="0" applyFont="1" applyFill="1" applyBorder="1" applyAlignment="1" applyProtection="1">
      <alignment vertical="center" wrapText="1"/>
      <protection/>
    </xf>
    <xf numFmtId="3"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8" fillId="34" borderId="16"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wrapText="1"/>
      <protection/>
    </xf>
    <xf numFmtId="0" fontId="8" fillId="34" borderId="14"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15" fillId="36" borderId="16" xfId="0" applyFont="1" applyFill="1" applyBorder="1" applyAlignment="1" applyProtection="1">
      <alignment horizontal="left" vertical="center" wrapText="1"/>
      <protection/>
    </xf>
    <xf numFmtId="0" fontId="15" fillId="36" borderId="12" xfId="0" applyFont="1" applyFill="1" applyBorder="1" applyAlignment="1" applyProtection="1">
      <alignment horizontal="left" vertical="center" wrapText="1"/>
      <protection/>
    </xf>
    <xf numFmtId="0" fontId="15" fillId="36" borderId="14" xfId="0" applyFont="1" applyFill="1" applyBorder="1" applyAlignment="1" applyProtection="1">
      <alignment horizontal="left" vertical="center" wrapText="1"/>
      <protection/>
    </xf>
    <xf numFmtId="0" fontId="10" fillId="0" borderId="0" xfId="0" applyFont="1" applyFill="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49" fontId="11" fillId="0" borderId="18" xfId="52" applyNumberFormat="1" applyFont="1" applyFill="1" applyBorder="1" applyAlignment="1" applyProtection="1">
      <alignment horizontal="center" vertical="center" wrapText="1"/>
      <protection locked="0"/>
    </xf>
    <xf numFmtId="49" fontId="11" fillId="0" borderId="0" xfId="52"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xf>
    <xf numFmtId="0" fontId="15" fillId="33" borderId="10" xfId="0" applyFont="1" applyFill="1" applyBorder="1" applyAlignment="1" applyProtection="1">
      <alignment horizontal="left" vertical="center" wrapText="1"/>
      <protection/>
    </xf>
    <xf numFmtId="0" fontId="8" fillId="0" borderId="0" xfId="0" applyFont="1" applyFill="1" applyAlignment="1" applyProtection="1">
      <alignment horizontal="left" vertical="center" wrapText="1"/>
      <protection/>
    </xf>
    <xf numFmtId="49" fontId="10" fillId="0" borderId="19" xfId="0" applyNumberFormat="1" applyFont="1" applyFill="1" applyBorder="1" applyAlignment="1" applyProtection="1">
      <alignment horizontal="center" vertical="center" wrapText="1"/>
      <protection locked="0"/>
    </xf>
    <xf numFmtId="0" fontId="10" fillId="0" borderId="0" xfId="0" applyFont="1" applyFill="1" applyAlignment="1" applyProtection="1">
      <alignment horizontal="center" vertical="center" wrapText="1"/>
      <protection/>
    </xf>
    <xf numFmtId="49" fontId="5" fillId="0" borderId="2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xf>
    <xf numFmtId="49" fontId="13" fillId="0" borderId="0" xfId="0" applyNumberFormat="1" applyFont="1" applyFill="1" applyAlignment="1" applyProtection="1">
      <alignment horizontal="center" vertical="center" wrapText="1"/>
      <protection locked="0"/>
    </xf>
    <xf numFmtId="0" fontId="5" fillId="0" borderId="0" xfId="0" applyFont="1" applyFill="1" applyAlignment="1" applyProtection="1">
      <alignment horizontal="left" vertical="center" wrapText="1"/>
      <protection/>
    </xf>
    <xf numFmtId="49" fontId="13" fillId="0" borderId="0" xfId="0" applyNumberFormat="1" applyFont="1" applyFill="1" applyAlignment="1" applyProtection="1">
      <alignment horizontal="justify" vertical="center" wrapText="1"/>
      <protection locked="0"/>
    </xf>
    <xf numFmtId="49" fontId="5" fillId="0" borderId="19" xfId="0" applyNumberFormat="1" applyFont="1" applyFill="1" applyBorder="1" applyAlignment="1" applyProtection="1">
      <alignment horizontal="center" vertical="center" wrapText="1"/>
      <protection locked="0"/>
    </xf>
    <xf numFmtId="49" fontId="5" fillId="0" borderId="0" xfId="0" applyNumberFormat="1" applyFont="1" applyFill="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left" vertical="top" wrapText="1"/>
      <protection/>
    </xf>
    <xf numFmtId="0" fontId="14" fillId="0" borderId="0" xfId="0" applyFont="1" applyFill="1" applyAlignment="1" applyProtection="1">
      <alignment horizontal="center" vertical="center" wrapText="1"/>
      <protection locked="0"/>
    </xf>
    <xf numFmtId="0" fontId="5" fillId="0" borderId="0" xfId="0" applyFont="1" applyFill="1" applyAlignment="1" applyProtection="1">
      <alignment horizontal="justify" vertical="center" wrapText="1"/>
      <protection/>
    </xf>
    <xf numFmtId="0" fontId="5" fillId="0" borderId="0" xfId="0" applyFont="1" applyFill="1" applyAlignment="1" applyProtection="1">
      <alignment horizontal="justify" vertical="top" wrapText="1"/>
      <protection/>
    </xf>
    <xf numFmtId="0" fontId="14"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wrapText="1"/>
      <protection/>
    </xf>
    <xf numFmtId="0" fontId="12" fillId="0" borderId="10" xfId="0" applyFont="1" applyFill="1" applyBorder="1" applyAlignment="1" applyProtection="1" quotePrefix="1">
      <alignment horizontal="center" vertical="center" wrapText="1"/>
      <protection/>
    </xf>
    <xf numFmtId="0" fontId="6" fillId="0" borderId="10" xfId="0" applyFont="1" applyFill="1" applyBorder="1" applyAlignment="1" applyProtection="1">
      <alignment horizontal="center" vertical="center" wrapText="1"/>
      <protection/>
    </xf>
    <xf numFmtId="164" fontId="6" fillId="0" borderId="10" xfId="42" applyNumberFormat="1" applyFont="1" applyFill="1" applyBorder="1" applyAlignment="1" applyProtection="1">
      <alignment horizontal="center" vertical="center" wrapText="1"/>
      <protection/>
    </xf>
    <xf numFmtId="0" fontId="12" fillId="0" borderId="16" xfId="0" applyFont="1" applyFill="1" applyBorder="1" applyAlignment="1" applyProtection="1" quotePrefix="1">
      <alignment horizontal="center" vertical="center" wrapText="1"/>
      <protection/>
    </xf>
    <xf numFmtId="0" fontId="12" fillId="0" borderId="12" xfId="0" applyFont="1" applyFill="1" applyBorder="1" applyAlignment="1" applyProtection="1" quotePrefix="1">
      <alignment horizontal="center" vertical="center" wrapText="1"/>
      <protection/>
    </xf>
    <xf numFmtId="0" fontId="12" fillId="0" borderId="14" xfId="0" applyFont="1" applyFill="1" applyBorder="1" applyAlignment="1" applyProtection="1" quotePrefix="1">
      <alignment horizontal="center" vertical="center" wrapText="1"/>
      <protection/>
    </xf>
    <xf numFmtId="0" fontId="3" fillId="0" borderId="0" xfId="0" applyFont="1" applyFill="1" applyAlignment="1" applyProtection="1">
      <alignment horizontal="left" vertical="center" wrapText="1"/>
      <protection/>
    </xf>
    <xf numFmtId="0" fontId="15" fillId="0" borderId="0" xfId="0" applyFont="1" applyFill="1" applyAlignment="1" applyProtection="1">
      <alignment horizontal="left" vertical="center" wrapText="1"/>
      <protection/>
    </xf>
    <xf numFmtId="0" fontId="12" fillId="0" borderId="0" xfId="0" applyFont="1" applyFill="1" applyAlignment="1" applyProtection="1">
      <alignment horizontal="left" vertical="center" wrapText="1"/>
      <protection/>
    </xf>
    <xf numFmtId="0" fontId="17" fillId="0" borderId="0" xfId="0" applyFont="1" applyFill="1" applyAlignment="1" applyProtection="1">
      <alignment horizontal="center" vertical="center" wrapText="1"/>
      <protection locked="0"/>
    </xf>
    <xf numFmtId="0" fontId="5" fillId="0" borderId="16" xfId="0" applyFont="1" applyFill="1" applyBorder="1" applyAlignment="1" applyProtection="1">
      <alignment horizontal="left" vertical="center" wrapText="1"/>
      <protection/>
    </xf>
    <xf numFmtId="0" fontId="5" fillId="0" borderId="12" xfId="0" applyFont="1" applyFill="1" applyBorder="1" applyAlignment="1" applyProtection="1">
      <alignment horizontal="left" vertical="center" wrapText="1"/>
      <protection/>
    </xf>
    <xf numFmtId="0" fontId="8" fillId="0" borderId="0" xfId="0" applyFont="1" applyFill="1" applyAlignment="1" applyProtection="1">
      <alignment horizontal="justify" vertical="center" wrapText="1"/>
      <protection/>
    </xf>
    <xf numFmtId="0" fontId="6" fillId="0" borderId="0" xfId="0" applyFont="1" applyFill="1" applyAlignment="1" applyProtection="1">
      <alignment horizontal="center" vertical="center" wrapText="1"/>
      <protection/>
    </xf>
    <xf numFmtId="0" fontId="5" fillId="0" borderId="13" xfId="0" applyFont="1" applyFill="1" applyBorder="1" applyAlignment="1" applyProtection="1">
      <alignment horizontal="left" vertical="center" wrapText="1"/>
      <protection/>
    </xf>
    <xf numFmtId="49" fontId="5" fillId="0" borderId="21" xfId="0" applyNumberFormat="1" applyFont="1" applyFill="1" applyBorder="1" applyAlignment="1" applyProtection="1">
      <alignment horizontal="center" vertical="center" wrapText="1"/>
      <protection locked="0"/>
    </xf>
    <xf numFmtId="49" fontId="5" fillId="0" borderId="22"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wrapText="1"/>
      <protection/>
    </xf>
    <xf numFmtId="49" fontId="9" fillId="0" borderId="21" xfId="0" applyNumberFormat="1" applyFont="1" applyFill="1" applyBorder="1" applyAlignment="1" applyProtection="1">
      <alignment horizontal="center" vertical="center" wrapText="1"/>
      <protection locked="0"/>
    </xf>
    <xf numFmtId="0" fontId="15" fillId="33" borderId="11" xfId="0" applyFont="1" applyFill="1" applyBorder="1" applyAlignment="1" applyProtection="1">
      <alignment horizontal="left" vertical="center" wrapText="1"/>
      <protection/>
    </xf>
    <xf numFmtId="0" fontId="3" fillId="0" borderId="16" xfId="0" applyFont="1" applyFill="1" applyBorder="1" applyAlignment="1" applyProtection="1">
      <alignment horizontal="center" vertical="center" wrapText="1"/>
      <protection/>
    </xf>
    <xf numFmtId="3" fontId="3" fillId="0" borderId="23" xfId="0" applyNumberFormat="1" applyFont="1" applyFill="1" applyBorder="1" applyAlignment="1" applyProtection="1">
      <alignment horizontal="center" vertical="center" wrapText="1"/>
      <protection/>
    </xf>
    <xf numFmtId="3" fontId="3" fillId="0" borderId="24" xfId="0" applyNumberFormat="1" applyFont="1" applyFill="1" applyBorder="1" applyAlignment="1" applyProtection="1">
      <alignment horizontal="center" vertical="center" wrapText="1"/>
      <protection/>
    </xf>
    <xf numFmtId="3" fontId="3" fillId="0" borderId="25" xfId="0" applyNumberFormat="1"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3" fontId="3" fillId="0" borderId="16" xfId="0" applyNumberFormat="1"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17" xfId="0" applyFont="1" applyFill="1" applyBorder="1" applyAlignment="1" applyProtection="1">
      <alignment horizontal="left" vertical="center" wrapText="1"/>
      <protection/>
    </xf>
    <xf numFmtId="49" fontId="12" fillId="0" borderId="21" xfId="0" applyNumberFormat="1" applyFont="1" applyFill="1" applyBorder="1" applyAlignment="1" applyProtection="1">
      <alignment horizontal="center" vertical="center" wrapText="1"/>
      <protection locked="0"/>
    </xf>
    <xf numFmtId="49" fontId="12" fillId="0" borderId="22" xfId="0" applyNumberFormat="1" applyFont="1" applyFill="1" applyBorder="1" applyAlignment="1" applyProtection="1">
      <alignment horizontal="center" vertical="center" wrapText="1"/>
      <protection locked="0"/>
    </xf>
    <xf numFmtId="164" fontId="5" fillId="0" borderId="11" xfId="42" applyNumberFormat="1" applyFont="1" applyFill="1" applyBorder="1" applyAlignment="1" applyProtection="1">
      <alignment horizontal="center" vertical="center" wrapText="1"/>
      <protection/>
    </xf>
    <xf numFmtId="164" fontId="5" fillId="0" borderId="15" xfId="42" applyNumberFormat="1" applyFont="1" applyFill="1" applyBorder="1" applyAlignment="1" applyProtection="1">
      <alignment horizontal="center" vertical="center" wrapText="1"/>
      <protection/>
    </xf>
    <xf numFmtId="164" fontId="5" fillId="0" borderId="27" xfId="42" applyNumberFormat="1" applyFont="1" applyFill="1" applyBorder="1" applyAlignment="1" applyProtection="1">
      <alignment horizontal="center" vertical="center" wrapText="1"/>
      <protection/>
    </xf>
    <xf numFmtId="0" fontId="3" fillId="0" borderId="23" xfId="0" applyFont="1" applyFill="1" applyBorder="1" applyAlignment="1" applyProtection="1" quotePrefix="1">
      <alignment horizontal="left" vertical="center" wrapText="1"/>
      <protection/>
    </xf>
    <xf numFmtId="0" fontId="3" fillId="0" borderId="24" xfId="0" applyFont="1" applyFill="1" applyBorder="1" applyAlignment="1" applyProtection="1" quotePrefix="1">
      <alignment horizontal="left" vertical="center" wrapText="1"/>
      <protection/>
    </xf>
    <xf numFmtId="0" fontId="3" fillId="0" borderId="25" xfId="0" applyFont="1" applyFill="1" applyBorder="1" applyAlignment="1" applyProtection="1" quotePrefix="1">
      <alignment horizontal="left" vertical="center" wrapText="1"/>
      <protection/>
    </xf>
    <xf numFmtId="0" fontId="3" fillId="0" borderId="25"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3" fillId="35" borderId="23" xfId="0" applyFont="1" applyFill="1" applyBorder="1" applyAlignment="1" applyProtection="1">
      <alignment horizontal="center" vertical="center" wrapText="1"/>
      <protection/>
    </xf>
    <xf numFmtId="0" fontId="3" fillId="35" borderId="24" xfId="0" applyFont="1" applyFill="1" applyBorder="1" applyAlignment="1" applyProtection="1">
      <alignment horizontal="center" vertical="center" wrapText="1"/>
      <protection/>
    </xf>
    <xf numFmtId="0" fontId="3" fillId="35" borderId="25" xfId="0" applyFont="1" applyFill="1" applyBorder="1" applyAlignment="1" applyProtection="1">
      <alignment horizontal="center" vertical="center" wrapText="1"/>
      <protection/>
    </xf>
    <xf numFmtId="0" fontId="3" fillId="35" borderId="30" xfId="0" applyFont="1" applyFill="1" applyBorder="1" applyAlignment="1" applyProtection="1">
      <alignment horizontal="center" vertical="center" wrapText="1"/>
      <protection/>
    </xf>
    <xf numFmtId="0" fontId="3" fillId="35" borderId="0" xfId="0" applyFont="1" applyFill="1" applyBorder="1" applyAlignment="1" applyProtection="1">
      <alignment horizontal="center" vertical="center" wrapText="1"/>
      <protection/>
    </xf>
    <xf numFmtId="0" fontId="3" fillId="35" borderId="28" xfId="0" applyFont="1" applyFill="1" applyBorder="1" applyAlignment="1" applyProtection="1">
      <alignment horizontal="center" vertical="center" wrapText="1"/>
      <protection/>
    </xf>
    <xf numFmtId="0" fontId="3" fillId="35" borderId="26" xfId="0" applyFont="1" applyFill="1" applyBorder="1" applyAlignment="1" applyProtection="1">
      <alignment horizontal="center" vertical="center" wrapText="1"/>
      <protection/>
    </xf>
    <xf numFmtId="0" fontId="3" fillId="35" borderId="17" xfId="0" applyFont="1" applyFill="1" applyBorder="1" applyAlignment="1" applyProtection="1">
      <alignment horizontal="center" vertical="center" wrapText="1"/>
      <protection/>
    </xf>
    <xf numFmtId="0" fontId="3" fillId="35" borderId="29" xfId="0" applyFont="1" applyFill="1" applyBorder="1" applyAlignment="1" applyProtection="1">
      <alignment horizontal="center" vertical="center" wrapText="1"/>
      <protection/>
    </xf>
    <xf numFmtId="0" fontId="3" fillId="0" borderId="16" xfId="0" applyFont="1" applyFill="1" applyBorder="1" applyAlignment="1" applyProtection="1">
      <alignment horizontal="left" vertical="center" wrapText="1"/>
      <protection/>
    </xf>
    <xf numFmtId="0" fontId="3" fillId="0" borderId="12"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center" wrapText="1"/>
      <protection/>
    </xf>
    <xf numFmtId="0" fontId="3" fillId="35" borderId="12" xfId="0" applyFont="1" applyFill="1" applyBorder="1" applyAlignment="1" applyProtection="1">
      <alignment horizontal="center" vertical="center" wrapText="1"/>
      <protection/>
    </xf>
    <xf numFmtId="0" fontId="3" fillId="35" borderId="14" xfId="0" applyFont="1" applyFill="1" applyBorder="1" applyAlignment="1" applyProtection="1">
      <alignment horizontal="center" vertical="center" wrapText="1"/>
      <protection/>
    </xf>
    <xf numFmtId="0" fontId="3" fillId="35" borderId="11" xfId="0" applyFont="1" applyFill="1" applyBorder="1" applyAlignment="1" applyProtection="1">
      <alignment horizontal="center" vertical="center" wrapText="1"/>
      <protection/>
    </xf>
    <xf numFmtId="0" fontId="3" fillId="35" borderId="15" xfId="0" applyFont="1" applyFill="1" applyBorder="1" applyAlignment="1" applyProtection="1">
      <alignment horizontal="center" vertical="center" wrapText="1"/>
      <protection/>
    </xf>
    <xf numFmtId="0" fontId="3" fillId="35" borderId="27" xfId="0" applyFont="1" applyFill="1" applyBorder="1" applyAlignment="1" applyProtection="1">
      <alignment horizontal="center" vertical="center" wrapText="1"/>
      <protection/>
    </xf>
    <xf numFmtId="3" fontId="3" fillId="35" borderId="23" xfId="0" applyNumberFormat="1" applyFont="1" applyFill="1" applyBorder="1" applyAlignment="1" applyProtection="1">
      <alignment horizontal="center" vertical="center" wrapText="1"/>
      <protection/>
    </xf>
    <xf numFmtId="3" fontId="3" fillId="35" borderId="24" xfId="0" applyNumberFormat="1" applyFont="1" applyFill="1" applyBorder="1" applyAlignment="1" applyProtection="1">
      <alignment horizontal="center" vertical="center" wrapText="1"/>
      <protection/>
    </xf>
    <xf numFmtId="3" fontId="3" fillId="35" borderId="25" xfId="0" applyNumberFormat="1" applyFont="1" applyFill="1" applyBorder="1" applyAlignment="1" applyProtection="1">
      <alignment horizontal="center" vertical="center" wrapText="1"/>
      <protection/>
    </xf>
    <xf numFmtId="3" fontId="3" fillId="35" borderId="30" xfId="0" applyNumberFormat="1" applyFont="1" applyFill="1" applyBorder="1" applyAlignment="1" applyProtection="1">
      <alignment horizontal="center" vertical="center" wrapText="1"/>
      <protection/>
    </xf>
    <xf numFmtId="3" fontId="3" fillId="35" borderId="0" xfId="0" applyNumberFormat="1" applyFont="1" applyFill="1" applyBorder="1" applyAlignment="1" applyProtection="1">
      <alignment horizontal="center" vertical="center" wrapText="1"/>
      <protection/>
    </xf>
    <xf numFmtId="3" fontId="3" fillId="35" borderId="28" xfId="0" applyNumberFormat="1" applyFont="1" applyFill="1" applyBorder="1" applyAlignment="1" applyProtection="1">
      <alignment horizontal="center" vertical="center" wrapText="1"/>
      <protection/>
    </xf>
    <xf numFmtId="3" fontId="3" fillId="35" borderId="26" xfId="0" applyNumberFormat="1" applyFont="1" applyFill="1" applyBorder="1" applyAlignment="1" applyProtection="1">
      <alignment horizontal="center" vertical="center" wrapText="1"/>
      <protection/>
    </xf>
    <xf numFmtId="3" fontId="3" fillId="35" borderId="17" xfId="0" applyNumberFormat="1" applyFont="1" applyFill="1" applyBorder="1" applyAlignment="1" applyProtection="1">
      <alignment horizontal="center" vertical="center" wrapText="1"/>
      <protection/>
    </xf>
    <xf numFmtId="3" fontId="3" fillId="35" borderId="29" xfId="0" applyNumberFormat="1" applyFont="1" applyFill="1" applyBorder="1" applyAlignment="1" applyProtection="1">
      <alignment horizontal="center" vertical="center" wrapText="1"/>
      <protection/>
    </xf>
    <xf numFmtId="0" fontId="3" fillId="35" borderId="16" xfId="0" applyFont="1" applyFill="1" applyBorder="1" applyAlignment="1" applyProtection="1">
      <alignment horizontal="center" vertical="center" wrapText="1"/>
      <protection/>
    </xf>
    <xf numFmtId="0" fontId="15" fillId="35" borderId="11" xfId="0" applyFont="1" applyFill="1" applyBorder="1" applyAlignment="1" applyProtection="1">
      <alignment horizontal="center" vertical="center" wrapText="1"/>
      <protection/>
    </xf>
    <xf numFmtId="0" fontId="15" fillId="35" borderId="15" xfId="0" applyFont="1" applyFill="1" applyBorder="1" applyAlignment="1" applyProtection="1">
      <alignment horizontal="center" vertical="center" wrapText="1"/>
      <protection/>
    </xf>
    <xf numFmtId="0" fontId="15" fillId="35" borderId="27"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3" fontId="3" fillId="0" borderId="3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28" xfId="0" applyNumberFormat="1" applyFont="1" applyFill="1" applyBorder="1" applyAlignment="1" applyProtection="1">
      <alignment horizontal="center" vertical="center" wrapText="1"/>
      <protection/>
    </xf>
    <xf numFmtId="3" fontId="3" fillId="0" borderId="26" xfId="0" applyNumberFormat="1" applyFont="1" applyFill="1" applyBorder="1" applyAlignment="1" applyProtection="1">
      <alignment horizontal="center" vertical="center" wrapText="1"/>
      <protection/>
    </xf>
    <xf numFmtId="3" fontId="3" fillId="0" borderId="17" xfId="0" applyNumberFormat="1" applyFont="1" applyFill="1" applyBorder="1" applyAlignment="1" applyProtection="1">
      <alignment horizontal="center" vertical="center" wrapText="1"/>
      <protection/>
    </xf>
    <xf numFmtId="3" fontId="3" fillId="0" borderId="29" xfId="0" applyNumberFormat="1" applyFont="1" applyFill="1" applyBorder="1" applyAlignment="1" applyProtection="1">
      <alignment horizontal="center" vertical="center" wrapText="1"/>
      <protection/>
    </xf>
    <xf numFmtId="0" fontId="3" fillId="0" borderId="16" xfId="0" applyFont="1" applyFill="1" applyBorder="1" applyAlignment="1" applyProtection="1" quotePrefix="1">
      <alignment horizontal="left" vertical="center" wrapText="1"/>
      <protection/>
    </xf>
    <xf numFmtId="0" fontId="3" fillId="0" borderId="14" xfId="0" applyFont="1" applyFill="1" applyBorder="1" applyAlignment="1" applyProtection="1" quotePrefix="1">
      <alignment horizontal="left" vertical="center" wrapText="1"/>
      <protection/>
    </xf>
    <xf numFmtId="0" fontId="3" fillId="0" borderId="10" xfId="0" applyFont="1" applyFill="1" applyBorder="1" applyAlignment="1" applyProtection="1" quotePrefix="1">
      <alignment horizontal="left" vertical="center" wrapText="1"/>
      <protection/>
    </xf>
    <xf numFmtId="164" fontId="5" fillId="0" borderId="10" xfId="42" applyNumberFormat="1" applyFont="1" applyFill="1" applyBorder="1" applyAlignment="1" applyProtection="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
    <dxf>
      <font>
        <b/>
        <i val="0"/>
        <color rgb="FF002060"/>
      </font>
      <fill>
        <patternFill>
          <bgColor theme="9" tint="0.7999799847602844"/>
        </patternFill>
      </fill>
    </dxf>
    <dxf>
      <font>
        <b/>
        <i val="0"/>
        <color rgb="FF002060"/>
      </font>
      <fill>
        <patternFill>
          <bgColor theme="9" tint="0.7999799847602844"/>
        </patternFill>
      </fill>
    </dxf>
    <dxf>
      <font>
        <b/>
        <i val="0"/>
        <color rgb="FFC00000"/>
      </font>
      <fill>
        <patternFill>
          <bgColor theme="8" tint="0.7999799847602844"/>
        </patternFill>
      </fill>
    </dxf>
    <dxf>
      <font>
        <b/>
        <i val="0"/>
        <color rgb="FF7030A0"/>
      </font>
      <fill>
        <patternFill>
          <bgColor theme="5" tint="0.7999799847602844"/>
        </patternFill>
      </fill>
    </dxf>
    <dxf>
      <font>
        <b/>
        <i val="0"/>
        <color rgb="FF7030A0"/>
      </font>
      <fill>
        <patternFill>
          <bgColor theme="5" tint="0.7999799847602844"/>
        </patternFill>
      </fill>
      <border/>
    </dxf>
    <dxf>
      <font>
        <b/>
        <i val="0"/>
        <color rgb="FFC00000"/>
      </font>
      <fill>
        <patternFill>
          <bgColor theme="8" tint="0.7999799847602844"/>
        </patternFill>
      </fill>
      <border/>
    </dxf>
    <dxf>
      <font>
        <b/>
        <i val="0"/>
        <color rgb="FF002060"/>
      </font>
      <fill>
        <patternFill>
          <bgColor theme="9"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1"/>
  <sheetViews>
    <sheetView tabSelected="1" view="pageLayout" zoomScale="98" zoomScalePageLayoutView="98" workbookViewId="0" topLeftCell="A28">
      <selection activeCell="N29" sqref="N29"/>
    </sheetView>
  </sheetViews>
  <sheetFormatPr defaultColWidth="8.8515625" defaultRowHeight="15"/>
  <cols>
    <col min="1" max="1" width="4.7109375" style="3" customWidth="1"/>
    <col min="2" max="2" width="11.421875" style="3" customWidth="1"/>
    <col min="3" max="3" width="5.57421875" style="3" customWidth="1"/>
    <col min="4" max="4" width="2.421875" style="3" customWidth="1"/>
    <col min="5" max="5" width="5.28125" style="3" customWidth="1"/>
    <col min="6" max="6" width="14.421875" style="3" customWidth="1"/>
    <col min="7" max="7" width="1.57421875" style="3" customWidth="1"/>
    <col min="8" max="8" width="4.140625" style="3" customWidth="1"/>
    <col min="9" max="9" width="11.140625" style="3" customWidth="1"/>
    <col min="10" max="10" width="5.28125" style="3" customWidth="1"/>
    <col min="11" max="11" width="3.8515625" style="3" customWidth="1"/>
    <col min="12" max="12" width="5.7109375" style="3" customWidth="1"/>
    <col min="13" max="13" width="14.421875" style="3" customWidth="1"/>
    <col min="14" max="16384" width="8.8515625" style="3" customWidth="1"/>
  </cols>
  <sheetData>
    <row r="1" spans="1:13" ht="24.75" customHeight="1">
      <c r="A1" s="75" t="str">
        <f>"CHƯƠNG TRÌNH THỬ NGHIỆM THÀNH THẠO THÁNG 5 NĂM 2022"</f>
        <v>CHƯƠNG TRÌNH THỬ NGHIỆM THÀNH THẠO THÁNG 5 NĂM 2022</v>
      </c>
      <c r="B1" s="75"/>
      <c r="C1" s="75"/>
      <c r="D1" s="75"/>
      <c r="E1" s="75"/>
      <c r="F1" s="75"/>
      <c r="G1" s="75"/>
      <c r="H1" s="75"/>
      <c r="I1" s="75"/>
      <c r="J1" s="75"/>
      <c r="K1" s="75"/>
      <c r="L1" s="75"/>
      <c r="M1" s="75"/>
    </row>
    <row r="2" spans="1:13" ht="24.75" customHeight="1">
      <c r="A2" s="79" t="s">
        <v>68</v>
      </c>
      <c r="B2" s="79"/>
      <c r="C2" s="79"/>
      <c r="D2" s="79"/>
      <c r="E2" s="79"/>
      <c r="F2" s="79"/>
      <c r="G2" s="79"/>
      <c r="H2" s="79"/>
      <c r="I2" s="79"/>
      <c r="J2" s="79"/>
      <c r="K2" s="79"/>
      <c r="L2" s="79"/>
      <c r="M2" s="79"/>
    </row>
    <row r="3" spans="1:13" ht="24.75" customHeight="1" thickBot="1">
      <c r="A3" s="4" t="s">
        <v>0</v>
      </c>
      <c r="B3" s="45" t="s">
        <v>1</v>
      </c>
      <c r="C3" s="45"/>
      <c r="D3" s="45"/>
      <c r="E3" s="45"/>
      <c r="F3" s="45"/>
      <c r="G3" s="45"/>
      <c r="H3" s="45"/>
      <c r="I3" s="45"/>
      <c r="J3" s="45"/>
      <c r="K3" s="45"/>
      <c r="L3" s="45"/>
      <c r="M3" s="45"/>
    </row>
    <row r="4" spans="1:13" ht="51" customHeight="1" thickBot="1">
      <c r="A4" s="5">
        <v>1</v>
      </c>
      <c r="B4" s="51" t="s">
        <v>21</v>
      </c>
      <c r="C4" s="76"/>
      <c r="D4" s="77"/>
      <c r="E4" s="78"/>
      <c r="F4" s="78"/>
      <c r="G4" s="78"/>
      <c r="H4" s="78"/>
      <c r="I4" s="78"/>
      <c r="J4" s="78"/>
      <c r="K4" s="78"/>
      <c r="L4" s="78"/>
      <c r="M4" s="78"/>
    </row>
    <row r="5" spans="1:13" ht="50.25" customHeight="1" thickBot="1">
      <c r="A5" s="5">
        <v>2</v>
      </c>
      <c r="B5" s="51" t="s">
        <v>22</v>
      </c>
      <c r="C5" s="76"/>
      <c r="D5" s="80"/>
      <c r="E5" s="78"/>
      <c r="F5" s="78"/>
      <c r="G5" s="78"/>
      <c r="H5" s="78"/>
      <c r="I5" s="78"/>
      <c r="J5" s="78"/>
      <c r="K5" s="78"/>
      <c r="L5" s="78"/>
      <c r="M5" s="78"/>
    </row>
    <row r="6" spans="1:13" ht="54" customHeight="1" thickBot="1">
      <c r="A6" s="5">
        <v>3</v>
      </c>
      <c r="B6" s="51" t="s">
        <v>23</v>
      </c>
      <c r="C6" s="76"/>
      <c r="D6" s="77"/>
      <c r="E6" s="78"/>
      <c r="F6" s="78"/>
      <c r="G6" s="78"/>
      <c r="H6" s="78"/>
      <c r="I6" s="78"/>
      <c r="J6" s="78"/>
      <c r="K6" s="78"/>
      <c r="L6" s="78"/>
      <c r="M6" s="78"/>
    </row>
    <row r="7" spans="1:13" ht="21" customHeight="1">
      <c r="A7" s="5">
        <v>4</v>
      </c>
      <c r="B7" s="6" t="s">
        <v>24</v>
      </c>
      <c r="C7" s="55"/>
      <c r="D7" s="55"/>
      <c r="E7" s="55"/>
      <c r="F7" s="55"/>
      <c r="G7" s="55"/>
      <c r="H7" s="7">
        <v>5</v>
      </c>
      <c r="I7" s="6" t="s">
        <v>28</v>
      </c>
      <c r="J7" s="53"/>
      <c r="K7" s="53"/>
      <c r="L7" s="53"/>
      <c r="M7" s="53"/>
    </row>
    <row r="8" spans="1:13" ht="21" customHeight="1">
      <c r="A8" s="5">
        <v>6</v>
      </c>
      <c r="B8" s="51" t="s">
        <v>25</v>
      </c>
      <c r="C8" s="51"/>
      <c r="D8" s="51"/>
      <c r="E8" s="51"/>
      <c r="F8" s="51"/>
      <c r="G8" s="51"/>
      <c r="H8" s="51"/>
      <c r="I8" s="51"/>
      <c r="J8" s="51"/>
      <c r="K8" s="51"/>
      <c r="L8" s="51"/>
      <c r="M8" s="51"/>
    </row>
    <row r="9" spans="1:13" ht="27.75" customHeight="1">
      <c r="A9" s="5">
        <v>6.1</v>
      </c>
      <c r="B9" s="47" t="s">
        <v>26</v>
      </c>
      <c r="C9" s="47"/>
      <c r="D9" s="39"/>
      <c r="E9" s="39"/>
      <c r="F9" s="39"/>
      <c r="G9" s="39"/>
      <c r="H9" s="39"/>
      <c r="I9" s="5" t="s">
        <v>29</v>
      </c>
      <c r="J9" s="40"/>
      <c r="K9" s="40"/>
      <c r="L9" s="40"/>
      <c r="M9" s="40"/>
    </row>
    <row r="10" spans="1:13" ht="21" customHeight="1">
      <c r="A10" s="12"/>
      <c r="B10" s="6" t="s">
        <v>27</v>
      </c>
      <c r="C10" s="41"/>
      <c r="D10" s="42"/>
      <c r="E10" s="42"/>
      <c r="F10" s="42"/>
      <c r="G10" s="42"/>
      <c r="H10" s="42"/>
      <c r="I10" s="5" t="s">
        <v>24</v>
      </c>
      <c r="J10" s="54"/>
      <c r="K10" s="54"/>
      <c r="L10" s="54"/>
      <c r="M10" s="54"/>
    </row>
    <row r="11" spans="1:13" ht="27.75" customHeight="1">
      <c r="A11" s="5">
        <v>6.2</v>
      </c>
      <c r="B11" s="47" t="s">
        <v>30</v>
      </c>
      <c r="C11" s="47"/>
      <c r="D11" s="39"/>
      <c r="E11" s="39"/>
      <c r="F11" s="39"/>
      <c r="G11" s="39"/>
      <c r="H11" s="39"/>
      <c r="I11" s="5" t="s">
        <v>29</v>
      </c>
      <c r="J11" s="40"/>
      <c r="K11" s="40"/>
      <c r="L11" s="40"/>
      <c r="M11" s="40"/>
    </row>
    <row r="12" spans="1:13" ht="21" customHeight="1" thickBot="1">
      <c r="A12" s="12"/>
      <c r="B12" s="6" t="s">
        <v>27</v>
      </c>
      <c r="C12" s="41"/>
      <c r="D12" s="42"/>
      <c r="E12" s="42"/>
      <c r="F12" s="42"/>
      <c r="G12" s="42"/>
      <c r="H12" s="42"/>
      <c r="I12" s="5" t="s">
        <v>24</v>
      </c>
      <c r="J12" s="48"/>
      <c r="K12" s="48"/>
      <c r="L12" s="48"/>
      <c r="M12" s="48"/>
    </row>
    <row r="13" spans="1:13" ht="64.5" customHeight="1">
      <c r="A13" s="5">
        <v>7</v>
      </c>
      <c r="B13" s="43" t="s">
        <v>31</v>
      </c>
      <c r="C13" s="43"/>
      <c r="D13" s="46">
        <f>IF(COUNTA(D6)=0,"",D6)</f>
      </c>
      <c r="E13" s="46"/>
      <c r="F13" s="46"/>
      <c r="G13" s="46"/>
      <c r="H13" s="46"/>
      <c r="I13" s="46"/>
      <c r="J13" s="46"/>
      <c r="K13" s="46"/>
      <c r="L13" s="46"/>
      <c r="M13" s="46"/>
    </row>
    <row r="14" spans="1:13" ht="21" customHeight="1">
      <c r="A14" s="4" t="s">
        <v>2</v>
      </c>
      <c r="B14" s="45" t="s">
        <v>32</v>
      </c>
      <c r="C14" s="45"/>
      <c r="D14" s="45"/>
      <c r="E14" s="45"/>
      <c r="F14" s="45"/>
      <c r="G14" s="45"/>
      <c r="H14" s="45"/>
      <c r="I14" s="45"/>
      <c r="J14" s="45"/>
      <c r="K14" s="45"/>
      <c r="L14" s="45"/>
      <c r="M14" s="45"/>
    </row>
    <row r="15" spans="1:13" ht="21" customHeight="1">
      <c r="A15" s="5">
        <v>8</v>
      </c>
      <c r="B15" s="51" t="s">
        <v>33</v>
      </c>
      <c r="C15" s="51"/>
      <c r="D15" s="51"/>
      <c r="E15" s="51"/>
      <c r="F15" s="51"/>
      <c r="G15" s="51"/>
      <c r="H15" s="51"/>
      <c r="I15" s="51"/>
      <c r="J15" s="51"/>
      <c r="K15" s="51"/>
      <c r="L15" s="51"/>
      <c r="M15" s="51"/>
    </row>
    <row r="16" spans="1:12" ht="21" customHeight="1">
      <c r="A16" s="43" t="s">
        <v>40</v>
      </c>
      <c r="B16" s="43"/>
      <c r="C16" s="43"/>
      <c r="D16" s="43"/>
      <c r="E16" s="17"/>
      <c r="F16" s="8" t="s">
        <v>3</v>
      </c>
      <c r="G16" s="18"/>
      <c r="I16" s="43" t="s">
        <v>57</v>
      </c>
      <c r="J16" s="43"/>
      <c r="K16" s="43"/>
      <c r="L16" s="43"/>
    </row>
    <row r="17" spans="1:13" ht="21" customHeight="1">
      <c r="A17" s="43" t="s">
        <v>34</v>
      </c>
      <c r="B17" s="43"/>
      <c r="C17" s="43"/>
      <c r="D17" s="5" t="s">
        <v>41</v>
      </c>
      <c r="E17" s="17"/>
      <c r="F17" s="8" t="s">
        <v>4</v>
      </c>
      <c r="G17" s="18"/>
      <c r="I17" s="43" t="s">
        <v>58</v>
      </c>
      <c r="J17" s="43"/>
      <c r="K17" s="43"/>
      <c r="L17" s="43"/>
      <c r="M17" s="19"/>
    </row>
    <row r="18" spans="1:13" ht="30.75" customHeight="1">
      <c r="A18" s="43" t="s">
        <v>42</v>
      </c>
      <c r="B18" s="43"/>
      <c r="C18" s="43"/>
      <c r="D18" s="52"/>
      <c r="E18" s="52"/>
      <c r="F18" s="52"/>
      <c r="G18" s="52"/>
      <c r="H18" s="52"/>
      <c r="I18" s="52"/>
      <c r="J18" s="52"/>
      <c r="K18" s="52"/>
      <c r="L18" s="52"/>
      <c r="M18" s="52"/>
    </row>
    <row r="19" spans="1:13" ht="21" customHeight="1">
      <c r="A19" s="5">
        <v>9</v>
      </c>
      <c r="B19" s="51" t="s">
        <v>35</v>
      </c>
      <c r="C19" s="51"/>
      <c r="D19" s="51"/>
      <c r="E19" s="51"/>
      <c r="F19" s="51"/>
      <c r="G19" s="51"/>
      <c r="H19" s="51"/>
      <c r="I19" s="51"/>
      <c r="J19" s="51"/>
      <c r="K19" s="51"/>
      <c r="L19" s="51"/>
      <c r="M19" s="51"/>
    </row>
    <row r="20" spans="1:13" ht="56.25" customHeight="1">
      <c r="A20" s="49" t="s">
        <v>36</v>
      </c>
      <c r="B20" s="49"/>
      <c r="C20" s="49"/>
      <c r="D20" s="49"/>
      <c r="E20" s="50">
        <f>IF(COUNTA(D4)=0,"",D4)</f>
      </c>
      <c r="F20" s="50"/>
      <c r="G20" s="50"/>
      <c r="H20" s="50"/>
      <c r="I20" s="50"/>
      <c r="J20" s="50"/>
      <c r="K20" s="50"/>
      <c r="L20" s="50"/>
      <c r="M20" s="50"/>
    </row>
    <row r="21" spans="1:13" ht="56.25" customHeight="1" thickBot="1">
      <c r="A21" s="49" t="s">
        <v>5</v>
      </c>
      <c r="B21" s="49"/>
      <c r="C21" s="49"/>
      <c r="D21" s="49"/>
      <c r="E21" s="50">
        <f>IF(COUNTA(D5)=0,"",D5)</f>
      </c>
      <c r="F21" s="50"/>
      <c r="G21" s="50"/>
      <c r="H21" s="50"/>
      <c r="I21" s="50"/>
      <c r="J21" s="50"/>
      <c r="K21" s="50"/>
      <c r="L21" s="50"/>
      <c r="M21" s="50"/>
    </row>
    <row r="22" spans="1:13" ht="21" customHeight="1" thickBot="1">
      <c r="A22" s="43" t="s">
        <v>37</v>
      </c>
      <c r="B22" s="43"/>
      <c r="C22" s="43"/>
      <c r="D22" s="86"/>
      <c r="E22" s="92"/>
      <c r="F22" s="93"/>
      <c r="G22" s="93"/>
      <c r="H22" s="93"/>
      <c r="I22" s="93"/>
      <c r="J22" s="93"/>
      <c r="K22" s="93"/>
      <c r="L22" s="93"/>
      <c r="M22" s="93"/>
    </row>
    <row r="23" spans="1:13" ht="31.5" customHeight="1">
      <c r="A23" s="43" t="s">
        <v>38</v>
      </c>
      <c r="B23" s="43"/>
      <c r="C23" s="43"/>
      <c r="D23" s="43"/>
      <c r="E23" s="53"/>
      <c r="F23" s="53"/>
      <c r="G23" s="53"/>
      <c r="H23" s="53"/>
      <c r="I23" s="53"/>
      <c r="J23" s="53"/>
      <c r="K23" s="53"/>
      <c r="L23" s="53"/>
      <c r="M23" s="53"/>
    </row>
    <row r="24" spans="1:13" ht="21" customHeight="1">
      <c r="A24" s="9" t="s">
        <v>49</v>
      </c>
      <c r="B24" s="70" t="s">
        <v>39</v>
      </c>
      <c r="C24" s="70"/>
      <c r="D24" s="70"/>
      <c r="E24" s="70"/>
      <c r="F24" s="70"/>
      <c r="G24" s="70"/>
      <c r="H24" s="70"/>
      <c r="I24" s="70"/>
      <c r="J24" s="70"/>
      <c r="K24" s="70"/>
      <c r="L24" s="70"/>
      <c r="M24" s="70"/>
    </row>
    <row r="25" spans="1:13" ht="34.5" customHeight="1">
      <c r="A25" s="58" t="s">
        <v>69</v>
      </c>
      <c r="B25" s="58"/>
      <c r="C25" s="58"/>
      <c r="D25" s="58"/>
      <c r="E25" s="58"/>
      <c r="F25" s="58"/>
      <c r="G25" s="58"/>
      <c r="H25" s="58"/>
      <c r="I25" s="58"/>
      <c r="J25" s="58"/>
      <c r="K25" s="58"/>
      <c r="L25" s="58"/>
      <c r="M25" s="58"/>
    </row>
    <row r="26" spans="1:13" ht="13.5" customHeight="1">
      <c r="A26" s="35"/>
      <c r="B26" s="35"/>
      <c r="C26" s="35"/>
      <c r="D26" s="35"/>
      <c r="E26" s="35"/>
      <c r="F26" s="35"/>
      <c r="G26" s="35"/>
      <c r="H26" s="35"/>
      <c r="I26" s="35"/>
      <c r="J26" s="35"/>
      <c r="K26" s="35"/>
      <c r="L26" s="35"/>
      <c r="M26" s="35"/>
    </row>
    <row r="27" spans="1:13" ht="123" customHeight="1">
      <c r="A27" s="15" t="s">
        <v>62</v>
      </c>
      <c r="B27" s="32" t="s">
        <v>59</v>
      </c>
      <c r="C27" s="33"/>
      <c r="D27" s="34"/>
      <c r="E27" s="32" t="s">
        <v>60</v>
      </c>
      <c r="F27" s="33"/>
      <c r="G27" s="33"/>
      <c r="H27" s="34"/>
      <c r="I27" s="16" t="s">
        <v>63</v>
      </c>
      <c r="J27" s="32" t="s">
        <v>64</v>
      </c>
      <c r="K27" s="33"/>
      <c r="L27" s="34"/>
      <c r="M27" s="15" t="s">
        <v>50</v>
      </c>
    </row>
    <row r="28" spans="1:13" ht="36" customHeight="1">
      <c r="A28" s="14" t="s">
        <v>51</v>
      </c>
      <c r="B28" s="44" t="s">
        <v>52</v>
      </c>
      <c r="C28" s="44"/>
      <c r="D28" s="44"/>
      <c r="E28" s="81"/>
      <c r="F28" s="81"/>
      <c r="G28" s="81"/>
      <c r="H28" s="44"/>
      <c r="I28" s="44"/>
      <c r="J28" s="44"/>
      <c r="K28" s="44"/>
      <c r="L28" s="44"/>
      <c r="M28" s="44"/>
    </row>
    <row r="29" spans="1:13" ht="36.75" customHeight="1">
      <c r="A29" s="1">
        <v>1</v>
      </c>
      <c r="B29" s="31" t="s">
        <v>53</v>
      </c>
      <c r="C29" s="31"/>
      <c r="D29" s="82"/>
      <c r="E29" s="97" t="s">
        <v>70</v>
      </c>
      <c r="F29" s="98"/>
      <c r="G29" s="99"/>
      <c r="H29" s="20" t="b">
        <v>0</v>
      </c>
      <c r="I29" s="2" t="s">
        <v>74</v>
      </c>
      <c r="J29" s="83">
        <v>3000000</v>
      </c>
      <c r="K29" s="84"/>
      <c r="L29" s="85"/>
      <c r="M29" s="22">
        <f>IF(COUNTIF(H29,"TRUE")=0,"",3000000)</f>
      </c>
    </row>
    <row r="30" spans="1:13" ht="33" customHeight="1">
      <c r="A30" s="1">
        <v>2</v>
      </c>
      <c r="B30" s="82" t="s">
        <v>53</v>
      </c>
      <c r="C30" s="88"/>
      <c r="D30" s="89"/>
      <c r="E30" s="90" t="s">
        <v>71</v>
      </c>
      <c r="F30" s="91"/>
      <c r="G30" s="91"/>
      <c r="H30" s="21" t="b">
        <v>0</v>
      </c>
      <c r="I30" s="2" t="s">
        <v>74</v>
      </c>
      <c r="J30" s="87">
        <v>3000000</v>
      </c>
      <c r="K30" s="88"/>
      <c r="L30" s="89"/>
      <c r="M30" s="13">
        <f>IF(COUNTIF(H30,"TRUE")=0,"",3000000)</f>
      </c>
    </row>
    <row r="31" spans="1:13" ht="33" customHeight="1">
      <c r="A31" s="1">
        <v>3</v>
      </c>
      <c r="B31" s="82" t="s">
        <v>53</v>
      </c>
      <c r="C31" s="88"/>
      <c r="D31" s="89"/>
      <c r="E31" s="118" t="s">
        <v>72</v>
      </c>
      <c r="F31" s="119"/>
      <c r="G31" s="119"/>
      <c r="H31" s="21" t="b">
        <v>0</v>
      </c>
      <c r="I31" s="2" t="s">
        <v>74</v>
      </c>
      <c r="J31" s="87">
        <v>3000000</v>
      </c>
      <c r="K31" s="88"/>
      <c r="L31" s="89"/>
      <c r="M31" s="13">
        <f>IF(COUNTIF(H31,"TRUE")=0,"",3000000)</f>
      </c>
    </row>
    <row r="32" spans="1:13" ht="32.25" customHeight="1">
      <c r="A32" s="14" t="s">
        <v>54</v>
      </c>
      <c r="B32" s="44" t="s">
        <v>55</v>
      </c>
      <c r="C32" s="44"/>
      <c r="D32" s="44"/>
      <c r="E32" s="44"/>
      <c r="F32" s="44"/>
      <c r="G32" s="44"/>
      <c r="H32" s="44"/>
      <c r="I32" s="44"/>
      <c r="J32" s="44"/>
      <c r="K32" s="44"/>
      <c r="L32" s="44"/>
      <c r="M32" s="44"/>
    </row>
    <row r="33" spans="1:13" ht="39.75" customHeight="1">
      <c r="A33" s="2">
        <v>4</v>
      </c>
      <c r="B33" s="120" t="s">
        <v>56</v>
      </c>
      <c r="C33" s="120"/>
      <c r="D33" s="120"/>
      <c r="E33" s="97" t="s">
        <v>73</v>
      </c>
      <c r="F33" s="98"/>
      <c r="G33" s="98"/>
      <c r="H33" s="21" t="b">
        <v>0</v>
      </c>
      <c r="I33" s="2" t="s">
        <v>74</v>
      </c>
      <c r="J33" s="30">
        <v>2500000</v>
      </c>
      <c r="K33" s="31"/>
      <c r="L33" s="31"/>
      <c r="M33" s="13">
        <f>IF(COUNTIF(H33,"TRUE")=0,"",2500000)</f>
      </c>
    </row>
    <row r="34" spans="1:13" ht="33" customHeight="1">
      <c r="A34" s="26" t="s">
        <v>65</v>
      </c>
      <c r="B34" s="36" t="s">
        <v>85</v>
      </c>
      <c r="C34" s="37"/>
      <c r="D34" s="37"/>
      <c r="E34" s="37"/>
      <c r="F34" s="37"/>
      <c r="G34" s="37"/>
      <c r="H34" s="37"/>
      <c r="I34" s="37"/>
      <c r="J34" s="37"/>
      <c r="K34" s="37"/>
      <c r="L34" s="37"/>
      <c r="M34" s="38"/>
    </row>
    <row r="35" spans="1:13" ht="39.75" customHeight="1">
      <c r="A35" s="140">
        <v>5</v>
      </c>
      <c r="B35" s="120" t="s">
        <v>85</v>
      </c>
      <c r="C35" s="120"/>
      <c r="D35" s="120"/>
      <c r="E35" s="25">
        <v>5.1</v>
      </c>
      <c r="F35" s="150" t="s">
        <v>81</v>
      </c>
      <c r="G35" s="150"/>
      <c r="H35" s="21" t="b">
        <v>0</v>
      </c>
      <c r="I35" s="31" t="s">
        <v>74</v>
      </c>
      <c r="J35" s="83" t="s">
        <v>86</v>
      </c>
      <c r="K35" s="84"/>
      <c r="L35" s="85"/>
      <c r="M35" s="151">
        <f>IF(COUNTIF(H35:H38,"TRUE")=0,"",IF(COUNTIF(H35:H38,"TRUE")&gt;2,2000000+(COUNTIF(H35:H38,"TRUE")-2)*200000,2000000))</f>
      </c>
    </row>
    <row r="36" spans="1:13" ht="39.75" customHeight="1">
      <c r="A36" s="140"/>
      <c r="B36" s="120"/>
      <c r="C36" s="120"/>
      <c r="D36" s="120"/>
      <c r="E36" s="25">
        <v>5.2</v>
      </c>
      <c r="F36" s="150" t="s">
        <v>82</v>
      </c>
      <c r="G36" s="150"/>
      <c r="H36" s="21" t="b">
        <v>0</v>
      </c>
      <c r="I36" s="31"/>
      <c r="J36" s="142"/>
      <c r="K36" s="143"/>
      <c r="L36" s="144"/>
      <c r="M36" s="151"/>
    </row>
    <row r="37" spans="1:13" ht="39.75" customHeight="1">
      <c r="A37" s="140"/>
      <c r="B37" s="120"/>
      <c r="C37" s="120"/>
      <c r="D37" s="120"/>
      <c r="E37" s="25">
        <v>5.3</v>
      </c>
      <c r="F37" s="150" t="s">
        <v>83</v>
      </c>
      <c r="G37" s="150"/>
      <c r="H37" s="21" t="b">
        <v>0</v>
      </c>
      <c r="I37" s="31"/>
      <c r="J37" s="142"/>
      <c r="K37" s="143"/>
      <c r="L37" s="144"/>
      <c r="M37" s="151"/>
    </row>
    <row r="38" spans="1:13" ht="39.75" customHeight="1">
      <c r="A38" s="140"/>
      <c r="B38" s="120"/>
      <c r="C38" s="120"/>
      <c r="D38" s="120"/>
      <c r="E38" s="25">
        <v>5.4</v>
      </c>
      <c r="F38" s="150" t="s">
        <v>84</v>
      </c>
      <c r="G38" s="150"/>
      <c r="H38" s="21" t="b">
        <v>0</v>
      </c>
      <c r="I38" s="31"/>
      <c r="J38" s="145"/>
      <c r="K38" s="146"/>
      <c r="L38" s="147"/>
      <c r="M38" s="151"/>
    </row>
    <row r="39" spans="1:13" ht="39" customHeight="1">
      <c r="A39" s="26" t="s">
        <v>80</v>
      </c>
      <c r="B39" s="36" t="s">
        <v>66</v>
      </c>
      <c r="C39" s="37"/>
      <c r="D39" s="37"/>
      <c r="E39" s="37"/>
      <c r="F39" s="37"/>
      <c r="G39" s="37"/>
      <c r="H39" s="37"/>
      <c r="I39" s="37"/>
      <c r="J39" s="37"/>
      <c r="K39" s="37"/>
      <c r="L39" s="37"/>
      <c r="M39" s="38"/>
    </row>
    <row r="40" spans="1:13" ht="45.75" customHeight="1">
      <c r="A40" s="24">
        <v>6</v>
      </c>
      <c r="B40" s="109" t="s">
        <v>75</v>
      </c>
      <c r="C40" s="110"/>
      <c r="D40" s="111"/>
      <c r="E40" s="135" t="s">
        <v>89</v>
      </c>
      <c r="F40" s="121"/>
      <c r="G40" s="121"/>
      <c r="H40" s="122"/>
      <c r="I40" s="123" t="s">
        <v>74</v>
      </c>
      <c r="J40" s="126">
        <v>3000000</v>
      </c>
      <c r="K40" s="127"/>
      <c r="L40" s="128"/>
      <c r="M40" s="136">
        <f>IF(COUNTIF(H41:H42,"TRUE")=0,"",3000000)</f>
      </c>
    </row>
    <row r="41" spans="1:13" ht="27" customHeight="1">
      <c r="A41" s="24"/>
      <c r="B41" s="112"/>
      <c r="C41" s="113"/>
      <c r="D41" s="114"/>
      <c r="E41" s="27">
        <v>6.1</v>
      </c>
      <c r="F41" s="121" t="s">
        <v>87</v>
      </c>
      <c r="G41" s="122"/>
      <c r="H41" s="21" t="b">
        <v>0</v>
      </c>
      <c r="I41" s="124"/>
      <c r="J41" s="129"/>
      <c r="K41" s="130"/>
      <c r="L41" s="131"/>
      <c r="M41" s="137"/>
    </row>
    <row r="42" spans="1:13" ht="34.5" customHeight="1">
      <c r="A42" s="24"/>
      <c r="B42" s="115"/>
      <c r="C42" s="116"/>
      <c r="D42" s="117"/>
      <c r="E42" s="27">
        <v>6.2</v>
      </c>
      <c r="F42" s="28" t="s">
        <v>88</v>
      </c>
      <c r="G42" s="29"/>
      <c r="H42" s="21" t="b">
        <v>0</v>
      </c>
      <c r="I42" s="125"/>
      <c r="J42" s="132"/>
      <c r="K42" s="133"/>
      <c r="L42" s="134"/>
      <c r="M42" s="138"/>
    </row>
    <row r="43" spans="1:13" ht="42.75" customHeight="1">
      <c r="A43" s="139">
        <v>7</v>
      </c>
      <c r="B43" s="103" t="s">
        <v>76</v>
      </c>
      <c r="C43" s="104"/>
      <c r="D43" s="100"/>
      <c r="E43" s="23">
        <v>7.1</v>
      </c>
      <c r="F43" s="148" t="s">
        <v>77</v>
      </c>
      <c r="G43" s="149"/>
      <c r="H43" s="21" t="b">
        <v>0</v>
      </c>
      <c r="I43" s="100" t="s">
        <v>74</v>
      </c>
      <c r="J43" s="83" t="s">
        <v>67</v>
      </c>
      <c r="K43" s="84"/>
      <c r="L43" s="85"/>
      <c r="M43" s="94">
        <f>IF(COUNTIF(H43:H45,"TRUE")=0,"",IF(COUNTIF(H43:H45,"TRUE")&gt;1,1500000+(COUNTIF(H43:H45,"TRUE")-1)*200000,1500000))</f>
      </c>
    </row>
    <row r="44" spans="1:13" ht="33.75" customHeight="1">
      <c r="A44" s="140"/>
      <c r="B44" s="105"/>
      <c r="C44" s="106"/>
      <c r="D44" s="101"/>
      <c r="E44" s="23">
        <v>7.2</v>
      </c>
      <c r="F44" s="148" t="s">
        <v>78</v>
      </c>
      <c r="G44" s="149"/>
      <c r="H44" s="21" t="b">
        <v>0</v>
      </c>
      <c r="I44" s="101"/>
      <c r="J44" s="142"/>
      <c r="K44" s="143"/>
      <c r="L44" s="144"/>
      <c r="M44" s="95"/>
    </row>
    <row r="45" spans="1:13" ht="33.75" customHeight="1">
      <c r="A45" s="141"/>
      <c r="B45" s="107"/>
      <c r="C45" s="108"/>
      <c r="D45" s="102"/>
      <c r="E45" s="23">
        <v>7.3</v>
      </c>
      <c r="F45" s="148" t="s">
        <v>79</v>
      </c>
      <c r="G45" s="149"/>
      <c r="H45" s="21" t="b">
        <v>0</v>
      </c>
      <c r="I45" s="102"/>
      <c r="J45" s="145"/>
      <c r="K45" s="146"/>
      <c r="L45" s="147"/>
      <c r="M45" s="96"/>
    </row>
    <row r="46" spans="1:13" ht="21.75" customHeight="1">
      <c r="A46" s="62" t="s">
        <v>43</v>
      </c>
      <c r="B46" s="62"/>
      <c r="C46" s="65" t="s">
        <v>44</v>
      </c>
      <c r="D46" s="66"/>
      <c r="E46" s="66"/>
      <c r="F46" s="66"/>
      <c r="G46" s="66"/>
      <c r="H46" s="66"/>
      <c r="I46" s="67"/>
      <c r="J46" s="63">
        <f>IF(COUNT(M29:M45)=0,"",IF(COUNT(M29:M45)&lt;10,"0"&amp;COUNT(M29:M45),COUNT(M29:M45))&amp;" chương trình")</f>
      </c>
      <c r="K46" s="63"/>
      <c r="L46" s="63"/>
      <c r="M46" s="63"/>
    </row>
    <row r="47" spans="1:13" ht="21.75" customHeight="1">
      <c r="A47" s="62"/>
      <c r="B47" s="62"/>
      <c r="C47" s="65" t="s">
        <v>46</v>
      </c>
      <c r="D47" s="66"/>
      <c r="E47" s="66"/>
      <c r="F47" s="66"/>
      <c r="G47" s="66"/>
      <c r="H47" s="66"/>
      <c r="I47" s="67"/>
      <c r="J47" s="63">
        <f>IF(COUNTIF(H29:H45,"TRUE")=0,"",IF(COUNTIF(H29:H45,"TRUE")&lt;10,"0"&amp;COUNTIF(H29:H45,"TRUE"),COUNTIF(H29:H45,"TRUE"))&amp;" chỉ tiêu")</f>
      </c>
      <c r="K47" s="63"/>
      <c r="L47" s="63"/>
      <c r="M47" s="63"/>
    </row>
    <row r="48" spans="1:13" ht="21.75" customHeight="1">
      <c r="A48" s="62"/>
      <c r="B48" s="62"/>
      <c r="C48" s="65" t="s">
        <v>45</v>
      </c>
      <c r="D48" s="66"/>
      <c r="E48" s="66"/>
      <c r="F48" s="66"/>
      <c r="G48" s="66"/>
      <c r="H48" s="66"/>
      <c r="I48" s="67"/>
      <c r="J48" s="64">
        <f>IF(SUM(M29:M45)=0,"",SUM(M29:M45))</f>
      </c>
      <c r="K48" s="64"/>
      <c r="L48" s="64"/>
      <c r="M48" s="64"/>
    </row>
    <row r="49" spans="1:13" ht="31.5" customHeight="1">
      <c r="A49" s="60" t="s">
        <v>61</v>
      </c>
      <c r="B49" s="60"/>
      <c r="C49" s="61" t="s">
        <v>47</v>
      </c>
      <c r="D49" s="61"/>
      <c r="E49" s="61"/>
      <c r="F49" s="61"/>
      <c r="G49" s="61"/>
      <c r="H49" s="61"/>
      <c r="I49" s="61"/>
      <c r="J49" s="61"/>
      <c r="K49" s="61"/>
      <c r="L49" s="61"/>
      <c r="M49" s="61"/>
    </row>
    <row r="50" spans="1:13" ht="27.75" customHeight="1">
      <c r="A50" s="9" t="s">
        <v>48</v>
      </c>
      <c r="B50" s="70" t="s">
        <v>6</v>
      </c>
      <c r="C50" s="70"/>
      <c r="D50" s="70"/>
      <c r="E50" s="70"/>
      <c r="F50" s="70"/>
      <c r="G50" s="70"/>
      <c r="H50" s="70"/>
      <c r="I50" s="70"/>
      <c r="J50" s="70"/>
      <c r="K50" s="70"/>
      <c r="L50" s="70"/>
      <c r="M50" s="70"/>
    </row>
    <row r="51" spans="1:13" ht="22.5" customHeight="1">
      <c r="A51" s="5">
        <v>10</v>
      </c>
      <c r="B51" s="68" t="s">
        <v>7</v>
      </c>
      <c r="C51" s="68"/>
      <c r="D51" s="68"/>
      <c r="E51" s="68"/>
      <c r="F51" s="69" t="s">
        <v>90</v>
      </c>
      <c r="G51" s="69"/>
      <c r="H51" s="69"/>
      <c r="I51" s="69"/>
      <c r="J51" s="69"/>
      <c r="K51" s="69"/>
      <c r="L51" s="69"/>
      <c r="M51" s="69"/>
    </row>
    <row r="52" spans="1:13" ht="56.25" customHeight="1">
      <c r="A52" s="10">
        <v>11</v>
      </c>
      <c r="B52" s="58" t="s">
        <v>20</v>
      </c>
      <c r="C52" s="58"/>
      <c r="D52" s="58"/>
      <c r="E52" s="58"/>
      <c r="F52" s="58"/>
      <c r="G52" s="58"/>
      <c r="H52" s="58"/>
      <c r="I52" s="58"/>
      <c r="J52" s="58"/>
      <c r="K52" s="58"/>
      <c r="L52" s="58"/>
      <c r="M52" s="58"/>
    </row>
    <row r="53" spans="1:13" ht="56.25" customHeight="1">
      <c r="A53" s="10" t="s">
        <v>12</v>
      </c>
      <c r="B53" s="58" t="s">
        <v>8</v>
      </c>
      <c r="C53" s="58"/>
      <c r="D53" s="58"/>
      <c r="E53" s="58"/>
      <c r="F53" s="58"/>
      <c r="G53" s="58"/>
      <c r="H53" s="58"/>
      <c r="I53" s="58"/>
      <c r="J53" s="58"/>
      <c r="K53" s="58"/>
      <c r="L53" s="58"/>
      <c r="M53" s="58"/>
    </row>
    <row r="54" spans="1:13" ht="42" customHeight="1">
      <c r="A54" s="10" t="s">
        <v>12</v>
      </c>
      <c r="B54" s="58" t="s">
        <v>9</v>
      </c>
      <c r="C54" s="58"/>
      <c r="D54" s="58"/>
      <c r="E54" s="58"/>
      <c r="F54" s="58"/>
      <c r="G54" s="58"/>
      <c r="H54" s="58"/>
      <c r="I54" s="58"/>
      <c r="J54" s="58"/>
      <c r="K54" s="58"/>
      <c r="L54" s="58"/>
      <c r="M54" s="58"/>
    </row>
    <row r="55" spans="1:13" ht="42" customHeight="1">
      <c r="A55" s="10" t="s">
        <v>12</v>
      </c>
      <c r="B55" s="58" t="s">
        <v>10</v>
      </c>
      <c r="C55" s="58"/>
      <c r="D55" s="58"/>
      <c r="E55" s="58"/>
      <c r="F55" s="58"/>
      <c r="G55" s="58"/>
      <c r="H55" s="58"/>
      <c r="I55" s="58"/>
      <c r="J55" s="58"/>
      <c r="K55" s="58"/>
      <c r="L55" s="58"/>
      <c r="M55" s="58"/>
    </row>
    <row r="56" spans="1:13" ht="27.75" customHeight="1">
      <c r="A56" s="5">
        <v>12</v>
      </c>
      <c r="B56" s="51" t="s">
        <v>11</v>
      </c>
      <c r="C56" s="51"/>
      <c r="D56" s="51"/>
      <c r="E56" s="51"/>
      <c r="F56" s="51"/>
      <c r="G56" s="51"/>
      <c r="H56" s="51"/>
      <c r="I56" s="51"/>
      <c r="J56" s="51"/>
      <c r="K56" s="51"/>
      <c r="L56" s="51"/>
      <c r="M56" s="51"/>
    </row>
    <row r="57" spans="1:13" ht="27.75" customHeight="1">
      <c r="A57" s="11" t="s">
        <v>12</v>
      </c>
      <c r="B57" s="51" t="s">
        <v>13</v>
      </c>
      <c r="C57" s="51"/>
      <c r="D57" s="51"/>
      <c r="E57" s="51"/>
      <c r="F57" s="51"/>
      <c r="G57" s="51"/>
      <c r="H57" s="51"/>
      <c r="I57" s="51"/>
      <c r="J57" s="51"/>
      <c r="K57" s="51"/>
      <c r="L57" s="51"/>
      <c r="M57" s="51"/>
    </row>
    <row r="58" spans="1:13" ht="27.75" customHeight="1">
      <c r="A58" s="10" t="s">
        <v>12</v>
      </c>
      <c r="B58" s="56" t="s">
        <v>14</v>
      </c>
      <c r="C58" s="56"/>
      <c r="D58" s="56"/>
      <c r="E58" s="56"/>
      <c r="F58" s="56"/>
      <c r="G58" s="56"/>
      <c r="H58" s="56"/>
      <c r="I58" s="56"/>
      <c r="J58" s="56"/>
      <c r="K58" s="56"/>
      <c r="L58" s="56"/>
      <c r="M58" s="56"/>
    </row>
    <row r="59" spans="1:13" ht="42" customHeight="1">
      <c r="A59" s="10" t="s">
        <v>12</v>
      </c>
      <c r="B59" s="59" t="s">
        <v>15</v>
      </c>
      <c r="C59" s="59"/>
      <c r="D59" s="59"/>
      <c r="E59" s="59"/>
      <c r="F59" s="59"/>
      <c r="G59" s="59"/>
      <c r="H59" s="59"/>
      <c r="I59" s="59"/>
      <c r="J59" s="59"/>
      <c r="K59" s="59"/>
      <c r="L59" s="59"/>
      <c r="M59" s="59"/>
    </row>
    <row r="60" spans="1:13" ht="27.75" customHeight="1">
      <c r="A60" s="10" t="s">
        <v>12</v>
      </c>
      <c r="B60" s="56" t="s">
        <v>16</v>
      </c>
      <c r="C60" s="56"/>
      <c r="D60" s="56"/>
      <c r="E60" s="56"/>
      <c r="F60" s="56"/>
      <c r="G60" s="56"/>
      <c r="H60" s="56"/>
      <c r="I60" s="56"/>
      <c r="J60" s="56"/>
      <c r="K60" s="56"/>
      <c r="L60" s="56"/>
      <c r="M60" s="56"/>
    </row>
    <row r="61" spans="1:13" ht="21" customHeight="1">
      <c r="A61" s="40"/>
      <c r="B61" s="40"/>
      <c r="C61" s="40"/>
      <c r="D61" s="40"/>
      <c r="E61" s="40"/>
      <c r="F61" s="40"/>
      <c r="G61" s="40"/>
      <c r="H61" s="57" t="str">
        <f ca="1">"Ngày  "&amp;IF(DAY(TODAY())&lt;10,"0"&amp;DAY(TODAY()),DAY(TODAY()))&amp;"  tháng  "&amp;IF(MONTH(TODAY())&lt;10,"0"&amp;MONTH(TODAY()),MONTH(TODAY()))&amp;"  năm  "&amp;YEAR(TODAY())</f>
        <v>Ngày  21  tháng  04  năm  2022</v>
      </c>
      <c r="I61" s="57"/>
      <c r="J61" s="57"/>
      <c r="K61" s="57"/>
      <c r="L61" s="57"/>
      <c r="M61" s="57"/>
    </row>
    <row r="62" spans="1:13" ht="21" customHeight="1">
      <c r="A62" s="40" t="s">
        <v>18</v>
      </c>
      <c r="B62" s="40"/>
      <c r="C62" s="40"/>
      <c r="D62" s="40"/>
      <c r="E62" s="40"/>
      <c r="F62" s="40"/>
      <c r="G62" s="40" t="s">
        <v>17</v>
      </c>
      <c r="H62" s="40"/>
      <c r="I62" s="40"/>
      <c r="J62" s="40"/>
      <c r="K62" s="40"/>
      <c r="L62" s="40"/>
      <c r="M62" s="40"/>
    </row>
    <row r="63" spans="1:13" ht="21" customHeight="1">
      <c r="A63" s="71" t="s">
        <v>19</v>
      </c>
      <c r="B63" s="71"/>
      <c r="C63" s="71"/>
      <c r="D63" s="71"/>
      <c r="E63" s="71"/>
      <c r="F63" s="71"/>
      <c r="G63" s="71" t="s">
        <v>19</v>
      </c>
      <c r="H63" s="71"/>
      <c r="I63" s="71"/>
      <c r="J63" s="71"/>
      <c r="K63" s="71"/>
      <c r="L63" s="71"/>
      <c r="M63" s="71"/>
    </row>
    <row r="64" spans="1:13" ht="81.75" customHeight="1">
      <c r="A64" s="40"/>
      <c r="B64" s="40"/>
      <c r="C64" s="40"/>
      <c r="D64" s="40"/>
      <c r="E64" s="40"/>
      <c r="F64" s="40"/>
      <c r="G64" s="40"/>
      <c r="H64" s="40"/>
      <c r="I64" s="40"/>
      <c r="J64" s="40"/>
      <c r="K64" s="40"/>
      <c r="L64" s="40"/>
      <c r="M64" s="40"/>
    </row>
    <row r="65" spans="1:13" ht="16.5">
      <c r="A65" s="40"/>
      <c r="B65" s="40"/>
      <c r="C65" s="40"/>
      <c r="D65" s="40"/>
      <c r="E65" s="40"/>
      <c r="F65" s="40"/>
      <c r="G65" s="40"/>
      <c r="H65" s="40"/>
      <c r="I65" s="40"/>
      <c r="J65" s="40"/>
      <c r="K65" s="40"/>
      <c r="L65" s="40"/>
      <c r="M65" s="40"/>
    </row>
    <row r="66" spans="1:13" ht="10.5" customHeight="1">
      <c r="A66" s="40"/>
      <c r="B66" s="40"/>
      <c r="C66" s="40"/>
      <c r="D66" s="40"/>
      <c r="E66" s="40"/>
      <c r="F66" s="40"/>
      <c r="G66" s="40"/>
      <c r="H66" s="40"/>
      <c r="I66" s="40"/>
      <c r="J66" s="40"/>
      <c r="K66" s="40"/>
      <c r="L66" s="40"/>
      <c r="M66" s="40"/>
    </row>
    <row r="67" spans="1:13" ht="25.5" customHeight="1">
      <c r="A67" s="74" t="str">
        <f>"Phiếu đăng ký có thể gửi qua e-mail, fax hoặc bưu điện "&amp;E51&amp;" đến địa chỉ:"</f>
        <v>Phiếu đăng ký có thể gửi qua e-mail, fax hoặc bưu điện  đến địa chỉ:</v>
      </c>
      <c r="B67" s="74"/>
      <c r="C67" s="74"/>
      <c r="D67" s="74"/>
      <c r="E67" s="74"/>
      <c r="F67" s="74"/>
      <c r="G67" s="74"/>
      <c r="H67" s="74"/>
      <c r="I67" s="74"/>
      <c r="J67" s="74"/>
      <c r="K67" s="74"/>
      <c r="L67" s="74"/>
      <c r="M67" s="74"/>
    </row>
    <row r="68" spans="1:13" ht="103.5" customHeight="1">
      <c r="A68" s="72" t="s">
        <v>91</v>
      </c>
      <c r="B68" s="73"/>
      <c r="C68" s="73"/>
      <c r="D68" s="73"/>
      <c r="E68" s="73"/>
      <c r="F68" s="73"/>
      <c r="G68" s="73"/>
      <c r="H68" s="73"/>
      <c r="I68" s="73"/>
      <c r="J68" s="73"/>
      <c r="K68" s="73"/>
      <c r="L68" s="73"/>
      <c r="M68" s="73"/>
    </row>
    <row r="69" spans="1:13" ht="16.5">
      <c r="A69" s="12"/>
      <c r="B69" s="12"/>
      <c r="C69" s="12"/>
      <c r="D69" s="12"/>
      <c r="E69" s="12"/>
      <c r="F69" s="12"/>
      <c r="G69" s="12"/>
      <c r="H69" s="12"/>
      <c r="I69" s="12"/>
      <c r="J69" s="12"/>
      <c r="K69" s="12"/>
      <c r="L69" s="12"/>
      <c r="M69" s="12"/>
    </row>
    <row r="70" spans="1:13" ht="16.5">
      <c r="A70" s="12"/>
      <c r="B70" s="12"/>
      <c r="C70" s="12"/>
      <c r="D70" s="12"/>
      <c r="E70" s="12"/>
      <c r="F70" s="12"/>
      <c r="G70" s="12"/>
      <c r="H70" s="12"/>
      <c r="I70" s="12"/>
      <c r="J70" s="12"/>
      <c r="K70" s="12"/>
      <c r="L70" s="12"/>
      <c r="M70" s="12"/>
    </row>
    <row r="71" spans="1:13" ht="16.5">
      <c r="A71" s="12"/>
      <c r="B71" s="12"/>
      <c r="C71" s="12"/>
      <c r="D71" s="12"/>
      <c r="E71" s="12"/>
      <c r="F71" s="12"/>
      <c r="G71" s="12"/>
      <c r="H71" s="12"/>
      <c r="I71" s="12"/>
      <c r="J71" s="12"/>
      <c r="K71" s="12"/>
      <c r="L71" s="12"/>
      <c r="M71" s="12"/>
    </row>
    <row r="72" spans="1:13" ht="16.5">
      <c r="A72" s="12"/>
      <c r="B72" s="12"/>
      <c r="C72" s="12"/>
      <c r="D72" s="12"/>
      <c r="E72" s="12"/>
      <c r="F72" s="12"/>
      <c r="G72" s="12"/>
      <c r="H72" s="12"/>
      <c r="I72" s="12"/>
      <c r="J72" s="12"/>
      <c r="K72" s="12"/>
      <c r="L72" s="12"/>
      <c r="M72" s="12"/>
    </row>
    <row r="73" spans="1:13" ht="16.5">
      <c r="A73" s="12"/>
      <c r="B73" s="12"/>
      <c r="C73" s="12"/>
      <c r="D73" s="12"/>
      <c r="E73" s="12"/>
      <c r="F73" s="12"/>
      <c r="G73" s="12"/>
      <c r="H73" s="12"/>
      <c r="I73" s="12"/>
      <c r="J73" s="12"/>
      <c r="K73" s="12"/>
      <c r="L73" s="12"/>
      <c r="M73" s="12"/>
    </row>
    <row r="74" spans="1:13" ht="16.5">
      <c r="A74" s="12"/>
      <c r="B74" s="12"/>
      <c r="C74" s="12"/>
      <c r="D74" s="12"/>
      <c r="E74" s="12"/>
      <c r="F74" s="12"/>
      <c r="G74" s="12"/>
      <c r="H74" s="12"/>
      <c r="I74" s="12"/>
      <c r="J74" s="12"/>
      <c r="K74" s="12"/>
      <c r="L74" s="12"/>
      <c r="M74" s="12"/>
    </row>
    <row r="75" spans="1:13" ht="16.5">
      <c r="A75" s="12"/>
      <c r="B75" s="12"/>
      <c r="C75" s="12"/>
      <c r="D75" s="12"/>
      <c r="E75" s="12"/>
      <c r="F75" s="12"/>
      <c r="G75" s="12"/>
      <c r="H75" s="12"/>
      <c r="I75" s="12"/>
      <c r="J75" s="12"/>
      <c r="K75" s="12"/>
      <c r="L75" s="12"/>
      <c r="M75" s="12"/>
    </row>
    <row r="76" spans="1:13" ht="16.5">
      <c r="A76" s="12"/>
      <c r="B76" s="12"/>
      <c r="C76" s="12"/>
      <c r="D76" s="12"/>
      <c r="E76" s="12"/>
      <c r="F76" s="12"/>
      <c r="G76" s="12"/>
      <c r="H76" s="12"/>
      <c r="I76" s="12"/>
      <c r="J76" s="12"/>
      <c r="K76" s="12"/>
      <c r="L76" s="12"/>
      <c r="M76" s="12"/>
    </row>
    <row r="77" spans="1:13" ht="16.5">
      <c r="A77" s="12"/>
      <c r="B77" s="12"/>
      <c r="C77" s="12"/>
      <c r="D77" s="12"/>
      <c r="E77" s="12"/>
      <c r="F77" s="12"/>
      <c r="G77" s="12"/>
      <c r="H77" s="12"/>
      <c r="I77" s="12"/>
      <c r="J77" s="12"/>
      <c r="K77" s="12"/>
      <c r="L77" s="12"/>
      <c r="M77" s="12"/>
    </row>
    <row r="78" spans="1:13" ht="16.5">
      <c r="A78" s="12"/>
      <c r="B78" s="12"/>
      <c r="C78" s="12"/>
      <c r="D78" s="12"/>
      <c r="E78" s="12"/>
      <c r="F78" s="12"/>
      <c r="G78" s="12"/>
      <c r="H78" s="12"/>
      <c r="I78" s="12"/>
      <c r="J78" s="12"/>
      <c r="K78" s="12"/>
      <c r="L78" s="12"/>
      <c r="M78" s="12"/>
    </row>
    <row r="79" spans="1:13" ht="16.5">
      <c r="A79" s="12"/>
      <c r="B79" s="12"/>
      <c r="C79" s="12"/>
      <c r="D79" s="12"/>
      <c r="E79" s="12"/>
      <c r="F79" s="12"/>
      <c r="G79" s="12"/>
      <c r="H79" s="12"/>
      <c r="I79" s="12"/>
      <c r="J79" s="12"/>
      <c r="K79" s="12"/>
      <c r="L79" s="12"/>
      <c r="M79" s="12"/>
    </row>
    <row r="80" spans="1:13" ht="16.5">
      <c r="A80" s="12"/>
      <c r="B80" s="12"/>
      <c r="C80" s="12"/>
      <c r="D80" s="12"/>
      <c r="E80" s="12"/>
      <c r="F80" s="12"/>
      <c r="G80" s="12"/>
      <c r="H80" s="12"/>
      <c r="I80" s="12"/>
      <c r="J80" s="12"/>
      <c r="K80" s="12"/>
      <c r="L80" s="12"/>
      <c r="M80" s="12"/>
    </row>
    <row r="81" spans="1:13" ht="16.5">
      <c r="A81" s="12"/>
      <c r="B81" s="12"/>
      <c r="C81" s="12"/>
      <c r="D81" s="12"/>
      <c r="E81" s="12"/>
      <c r="F81" s="12"/>
      <c r="G81" s="12"/>
      <c r="H81" s="12"/>
      <c r="I81" s="12"/>
      <c r="J81" s="12"/>
      <c r="K81" s="12"/>
      <c r="L81" s="12"/>
      <c r="M81" s="12"/>
    </row>
    <row r="82" spans="1:13" ht="16.5">
      <c r="A82" s="12"/>
      <c r="B82" s="12"/>
      <c r="C82" s="12"/>
      <c r="D82" s="12"/>
      <c r="E82" s="12"/>
      <c r="F82" s="12"/>
      <c r="G82" s="12"/>
      <c r="H82" s="12"/>
      <c r="I82" s="12"/>
      <c r="J82" s="12"/>
      <c r="K82" s="12"/>
      <c r="L82" s="12"/>
      <c r="M82" s="12"/>
    </row>
    <row r="83" spans="1:13" ht="16.5">
      <c r="A83" s="12"/>
      <c r="B83" s="12"/>
      <c r="C83" s="12"/>
      <c r="D83" s="12"/>
      <c r="E83" s="12"/>
      <c r="F83" s="12"/>
      <c r="G83" s="12"/>
      <c r="H83" s="12"/>
      <c r="I83" s="12"/>
      <c r="J83" s="12"/>
      <c r="K83" s="12"/>
      <c r="L83" s="12"/>
      <c r="M83" s="12"/>
    </row>
    <row r="84" spans="1:13" ht="16.5">
      <c r="A84" s="12"/>
      <c r="B84" s="12"/>
      <c r="C84" s="12"/>
      <c r="D84" s="12"/>
      <c r="E84" s="12"/>
      <c r="F84" s="12"/>
      <c r="G84" s="12"/>
      <c r="H84" s="12"/>
      <c r="I84" s="12"/>
      <c r="J84" s="12"/>
      <c r="K84" s="12"/>
      <c r="L84" s="12"/>
      <c r="M84" s="12"/>
    </row>
    <row r="85" spans="1:13" ht="16.5">
      <c r="A85" s="12"/>
      <c r="B85" s="12"/>
      <c r="C85" s="12"/>
      <c r="D85" s="12"/>
      <c r="E85" s="12"/>
      <c r="F85" s="12"/>
      <c r="G85" s="12"/>
      <c r="H85" s="12"/>
      <c r="I85" s="12"/>
      <c r="J85" s="12"/>
      <c r="K85" s="12"/>
      <c r="L85" s="12"/>
      <c r="M85" s="12"/>
    </row>
    <row r="86" spans="1:13" ht="16.5">
      <c r="A86" s="12"/>
      <c r="B86" s="12"/>
      <c r="C86" s="12"/>
      <c r="D86" s="12"/>
      <c r="E86" s="12"/>
      <c r="F86" s="12"/>
      <c r="G86" s="12"/>
      <c r="H86" s="12"/>
      <c r="I86" s="12"/>
      <c r="J86" s="12"/>
      <c r="K86" s="12"/>
      <c r="L86" s="12"/>
      <c r="M86" s="12"/>
    </row>
    <row r="87" spans="1:13" ht="16.5">
      <c r="A87" s="12"/>
      <c r="B87" s="12"/>
      <c r="C87" s="12"/>
      <c r="D87" s="12"/>
      <c r="E87" s="12"/>
      <c r="F87" s="12"/>
      <c r="G87" s="12"/>
      <c r="H87" s="12"/>
      <c r="I87" s="12"/>
      <c r="J87" s="12"/>
      <c r="K87" s="12"/>
      <c r="L87" s="12"/>
      <c r="M87" s="12"/>
    </row>
    <row r="88" spans="1:13" ht="16.5">
      <c r="A88" s="12"/>
      <c r="B88" s="12"/>
      <c r="C88" s="12"/>
      <c r="D88" s="12"/>
      <c r="E88" s="12"/>
      <c r="F88" s="12"/>
      <c r="G88" s="12"/>
      <c r="H88" s="12"/>
      <c r="I88" s="12"/>
      <c r="J88" s="12"/>
      <c r="K88" s="12"/>
      <c r="L88" s="12"/>
      <c r="M88" s="12"/>
    </row>
    <row r="89" spans="1:13" ht="16.5">
      <c r="A89" s="12"/>
      <c r="B89" s="12"/>
      <c r="C89" s="12"/>
      <c r="D89" s="12"/>
      <c r="E89" s="12"/>
      <c r="F89" s="12"/>
      <c r="G89" s="12"/>
      <c r="H89" s="12"/>
      <c r="I89" s="12"/>
      <c r="J89" s="12"/>
      <c r="K89" s="12"/>
      <c r="L89" s="12"/>
      <c r="M89" s="12"/>
    </row>
    <row r="90" spans="1:13" ht="16.5">
      <c r="A90" s="12"/>
      <c r="B90" s="12"/>
      <c r="C90" s="12"/>
      <c r="D90" s="12"/>
      <c r="E90" s="12"/>
      <c r="F90" s="12"/>
      <c r="G90" s="12"/>
      <c r="H90" s="12"/>
      <c r="I90" s="12"/>
      <c r="J90" s="12"/>
      <c r="K90" s="12"/>
      <c r="L90" s="12"/>
      <c r="M90" s="12"/>
    </row>
    <row r="91" spans="1:13" ht="16.5">
      <c r="A91" s="12"/>
      <c r="B91" s="12"/>
      <c r="C91" s="12"/>
      <c r="D91" s="12"/>
      <c r="E91" s="12"/>
      <c r="F91" s="12"/>
      <c r="G91" s="12"/>
      <c r="H91" s="12"/>
      <c r="I91" s="12"/>
      <c r="J91" s="12"/>
      <c r="K91" s="12"/>
      <c r="L91" s="12"/>
      <c r="M91" s="12"/>
    </row>
  </sheetData>
  <sheetProtection password="CF7A" sheet="1" selectLockedCells="1"/>
  <mergeCells count="120">
    <mergeCell ref="B34:M34"/>
    <mergeCell ref="B35:D38"/>
    <mergeCell ref="A35:A38"/>
    <mergeCell ref="F35:G35"/>
    <mergeCell ref="F36:G36"/>
    <mergeCell ref="F38:G38"/>
    <mergeCell ref="I35:I38"/>
    <mergeCell ref="M35:M38"/>
    <mergeCell ref="F37:G37"/>
    <mergeCell ref="J35:L38"/>
    <mergeCell ref="F41:G41"/>
    <mergeCell ref="I40:I42"/>
    <mergeCell ref="J40:L42"/>
    <mergeCell ref="E40:H40"/>
    <mergeCell ref="M40:M42"/>
    <mergeCell ref="A43:A45"/>
    <mergeCell ref="J43:L45"/>
    <mergeCell ref="F43:G43"/>
    <mergeCell ref="F44:G44"/>
    <mergeCell ref="F45:G45"/>
    <mergeCell ref="M43:M45"/>
    <mergeCell ref="E29:G29"/>
    <mergeCell ref="I43:I45"/>
    <mergeCell ref="B43:D45"/>
    <mergeCell ref="B40:D42"/>
    <mergeCell ref="B31:D31"/>
    <mergeCell ref="E31:G31"/>
    <mergeCell ref="J31:L31"/>
    <mergeCell ref="B33:D33"/>
    <mergeCell ref="E33:G33"/>
    <mergeCell ref="A25:M25"/>
    <mergeCell ref="J30:L30"/>
    <mergeCell ref="E30:G30"/>
    <mergeCell ref="B30:D30"/>
    <mergeCell ref="E22:M22"/>
    <mergeCell ref="A23:D23"/>
    <mergeCell ref="E23:M23"/>
    <mergeCell ref="A17:C17"/>
    <mergeCell ref="B27:D27"/>
    <mergeCell ref="B28:M28"/>
    <mergeCell ref="B29:D29"/>
    <mergeCell ref="J29:L29"/>
    <mergeCell ref="A20:D20"/>
    <mergeCell ref="E20:M20"/>
    <mergeCell ref="B19:M19"/>
    <mergeCell ref="A22:D22"/>
    <mergeCell ref="B24:M24"/>
    <mergeCell ref="A1:M1"/>
    <mergeCell ref="B6:C6"/>
    <mergeCell ref="D6:M6"/>
    <mergeCell ref="B5:C5"/>
    <mergeCell ref="B3:M3"/>
    <mergeCell ref="A2:M2"/>
    <mergeCell ref="D4:M4"/>
    <mergeCell ref="D5:M5"/>
    <mergeCell ref="B4:C4"/>
    <mergeCell ref="A63:F63"/>
    <mergeCell ref="G63:M63"/>
    <mergeCell ref="A68:M68"/>
    <mergeCell ref="A64:F64"/>
    <mergeCell ref="G64:M64"/>
    <mergeCell ref="A65:F65"/>
    <mergeCell ref="G65:M65"/>
    <mergeCell ref="A67:M67"/>
    <mergeCell ref="A66:M66"/>
    <mergeCell ref="B52:M52"/>
    <mergeCell ref="B53:M53"/>
    <mergeCell ref="B54:M54"/>
    <mergeCell ref="B51:E51"/>
    <mergeCell ref="F51:M51"/>
    <mergeCell ref="B50:M50"/>
    <mergeCell ref="A49:B49"/>
    <mergeCell ref="C49:M49"/>
    <mergeCell ref="A46:B48"/>
    <mergeCell ref="J46:M46"/>
    <mergeCell ref="J48:M48"/>
    <mergeCell ref="J47:M47"/>
    <mergeCell ref="C46:I46"/>
    <mergeCell ref="C47:I47"/>
    <mergeCell ref="C48:I48"/>
    <mergeCell ref="A62:F62"/>
    <mergeCell ref="G62:M62"/>
    <mergeCell ref="A61:G61"/>
    <mergeCell ref="B60:M60"/>
    <mergeCell ref="H61:M61"/>
    <mergeCell ref="B55:M55"/>
    <mergeCell ref="B56:M56"/>
    <mergeCell ref="B57:M57"/>
    <mergeCell ref="B58:M58"/>
    <mergeCell ref="B59:M59"/>
    <mergeCell ref="D18:M18"/>
    <mergeCell ref="J7:M7"/>
    <mergeCell ref="D9:H9"/>
    <mergeCell ref="J9:M9"/>
    <mergeCell ref="C10:H10"/>
    <mergeCell ref="J10:M10"/>
    <mergeCell ref="C7:G7"/>
    <mergeCell ref="B8:M8"/>
    <mergeCell ref="B9:C9"/>
    <mergeCell ref="A16:D16"/>
    <mergeCell ref="B32:M32"/>
    <mergeCell ref="B14:M14"/>
    <mergeCell ref="D13:M13"/>
    <mergeCell ref="B13:C13"/>
    <mergeCell ref="B11:C11"/>
    <mergeCell ref="J12:M12"/>
    <mergeCell ref="A21:D21"/>
    <mergeCell ref="E21:M21"/>
    <mergeCell ref="A18:C18"/>
    <mergeCell ref="B15:M15"/>
    <mergeCell ref="J33:L33"/>
    <mergeCell ref="J27:L27"/>
    <mergeCell ref="A26:M26"/>
    <mergeCell ref="E27:H27"/>
    <mergeCell ref="B39:M39"/>
    <mergeCell ref="D11:H11"/>
    <mergeCell ref="J11:M11"/>
    <mergeCell ref="C12:H12"/>
    <mergeCell ref="I16:L16"/>
    <mergeCell ref="I17:L17"/>
  </mergeCells>
  <conditionalFormatting sqref="J47:M47">
    <cfRule type="expression" priority="35" dxfId="4">
      <formula>COUNTIF(H29:H43,"TRUE")&gt;0</formula>
    </cfRule>
  </conditionalFormatting>
  <conditionalFormatting sqref="J48:M48">
    <cfRule type="expression" priority="36" dxfId="5">
      <formula>SUM(M29:M43)&gt;0</formula>
    </cfRule>
  </conditionalFormatting>
  <conditionalFormatting sqref="J46:M46">
    <cfRule type="expression" priority="51" dxfId="6">
      <formula>COUNT(M29:M43)&gt;0</formula>
    </cfRule>
    <cfRule type="expression" priority="52" dxfId="6">
      <formula>COUNT(M29:M43)&gt;0</formula>
    </cfRule>
  </conditionalFormatting>
  <printOptions/>
  <pageMargins left="0.5905511811023623" right="0.3937007874015748" top="0.8661417322834646" bottom="0.7874015748031497" header="0.1968503937007874" footer="0.3937007874015748"/>
  <pageSetup horizontalDpi="600" verticalDpi="600" orientation="portrait" paperSize="9" r:id="rId3"/>
  <headerFooter>
    <oddHeader>&amp;L&amp;G&amp;C&amp;"Times New Roman,Bold"&amp;12VIỆN KIỂM NGHIỆM AN TOÀN VỆ SINH THỰC PHẨM QUỐC GIA/
&amp;"Times New Roman,Bold Italic"NATIONAL INSTITUTE FOR FOOD CONTROL
&amp;"Times New Roman,Bold"&amp;G</oddHeader>
    <oddFooter>&amp;C&amp;"Times New Roman,Regular"&amp;10&amp;G
&amp;R&amp;"Times New Roman,Regular"
Trang: &amp;P/&amp;N</oddFooter>
  </headerFooter>
  <legacyDrawing r:id="rId1"/>
  <legacyDrawingHF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TLCC</dc:creator>
  <cp:keywords/>
  <dc:description/>
  <cp:lastModifiedBy>PC</cp:lastModifiedBy>
  <cp:lastPrinted>2022-03-16T09:03:40Z</cp:lastPrinted>
  <dcterms:created xsi:type="dcterms:W3CDTF">2020-02-06T01:50:52Z</dcterms:created>
  <dcterms:modified xsi:type="dcterms:W3CDTF">2022-04-21T01:23:15Z</dcterms:modified>
  <cp:category/>
  <cp:version/>
  <cp:contentType/>
  <cp:contentStatus/>
</cp:coreProperties>
</file>